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activeTab="3"/>
  </bookViews>
  <sheets>
    <sheet name="Correo Cluster" sheetId="2" r:id="rId1"/>
    <sheet name="Correo Cloud" sheetId="1" r:id="rId2"/>
    <sheet name="CMS Cluster" sheetId="5" r:id="rId3"/>
    <sheet name="CMS Cloud" sheetId="6" r:id="rId4"/>
  </sheets>
  <calcPr calcId="125725"/>
</workbook>
</file>

<file path=xl/calcChain.xml><?xml version="1.0" encoding="utf-8"?>
<calcChain xmlns="http://schemas.openxmlformats.org/spreadsheetml/2006/main">
  <c r="F10" i="6"/>
  <c r="F9"/>
  <c r="F11" i="5"/>
  <c r="F10"/>
  <c r="F9" i="1"/>
  <c r="F13" i="2"/>
  <c r="F8" i="1"/>
  <c r="F12" i="2"/>
  <c r="D5" i="6"/>
  <c r="D4" i="5"/>
  <c r="D6"/>
  <c r="D7" i="6"/>
  <c r="D6"/>
  <c r="D4"/>
  <c r="D3"/>
  <c r="D8" i="5"/>
  <c r="D7"/>
  <c r="D5"/>
  <c r="D3"/>
  <c r="D6" i="1"/>
  <c r="D5"/>
  <c r="D4"/>
  <c r="D3"/>
  <c r="D10" i="2"/>
  <c r="D9"/>
  <c r="D8"/>
  <c r="D7"/>
  <c r="D6"/>
  <c r="D5"/>
  <c r="D4"/>
  <c r="D3"/>
  <c r="D12" s="1"/>
  <c r="D13" s="1"/>
  <c r="D9" i="6" l="1"/>
  <c r="D10" s="1"/>
  <c r="D10" i="5"/>
  <c r="D11" s="1"/>
  <c r="D8" i="1"/>
  <c r="D9" s="1"/>
</calcChain>
</file>

<file path=xl/sharedStrings.xml><?xml version="1.0" encoding="utf-8"?>
<sst xmlns="http://schemas.openxmlformats.org/spreadsheetml/2006/main" count="70" uniqueCount="24">
  <si>
    <t>Pasarelas SMTP</t>
  </si>
  <si>
    <t>Nº de servidores físicos</t>
  </si>
  <si>
    <t>Pasarelas MDA</t>
  </si>
  <si>
    <t>Precio unitario</t>
  </si>
  <si>
    <t>Total</t>
  </si>
  <si>
    <t>Detalle</t>
  </si>
  <si>
    <t>máquina X86 con 2 procesadores QuadCore, 4GB de RAM, doble fuente de alimentación, dos discos SAS de 3Gbps en RAID1</t>
  </si>
  <si>
    <t>Buzones + POP/IMAP</t>
  </si>
  <si>
    <t>Proxy POP/IMAP</t>
  </si>
  <si>
    <t>máquina X86 con 4 procesadores 6-Core, 16GB de RAM, doble fuente de alimentación, dos discos SAS de 3Gbps en RAID1</t>
  </si>
  <si>
    <t>DNS Resolvers</t>
  </si>
  <si>
    <t>Servicio Directorio</t>
  </si>
  <si>
    <t>Balanceadores</t>
  </si>
  <si>
    <t>16 puertos LAN GbE. Throughput 4Gbps. Alta disponibilidad en ambas sedes</t>
  </si>
  <si>
    <t>Almacenamiento</t>
  </si>
  <si>
    <t>Cabina 20 Tbytes SAS. NAS + FC.</t>
  </si>
  <si>
    <t>TOTAL INVERSION</t>
  </si>
  <si>
    <t>TOTAL COSTE OPERACIÓN ANUAL</t>
  </si>
  <si>
    <t>Servidores físicos</t>
  </si>
  <si>
    <t>Licencias hipervisor</t>
  </si>
  <si>
    <t>Licencia por procesador</t>
  </si>
  <si>
    <t>Frontal HTTP</t>
  </si>
  <si>
    <t>Servidor Aplicaciones</t>
  </si>
  <si>
    <t>Servicio Base de Datos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</si>
</sst>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44" fontId="2" fillId="0" borderId="0" xfId="0" applyNumberFormat="1" applyFont="1" applyBorder="1"/>
    <xf numFmtId="0" fontId="2" fillId="0" borderId="6" xfId="0" applyFont="1" applyBorder="1"/>
    <xf numFmtId="0" fontId="0" fillId="0" borderId="7" xfId="0" applyBorder="1"/>
    <xf numFmtId="44" fontId="2" fillId="0" borderId="7" xfId="0" applyNumberFormat="1" applyFont="1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44" fontId="0" fillId="0" borderId="9" xfId="1" applyFont="1" applyBorder="1"/>
    <xf numFmtId="0" fontId="0" fillId="0" borderId="9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3" sqref="F13"/>
    </sheetView>
  </sheetViews>
  <sheetFormatPr baseColWidth="10" defaultRowHeight="15"/>
  <cols>
    <col min="1" max="1" width="30.7109375" bestFit="1" customWidth="1"/>
    <col min="2" max="2" width="21.85546875" bestFit="1" customWidth="1"/>
    <col min="3" max="3" width="14" bestFit="1" customWidth="1"/>
    <col min="4" max="4" width="13" bestFit="1" customWidth="1"/>
    <col min="5" max="5" width="57.5703125" customWidth="1"/>
  </cols>
  <sheetData>
    <row r="1" spans="1:6" ht="15.75" thickBot="1"/>
    <row r="2" spans="1:6">
      <c r="A2" s="2"/>
      <c r="B2" s="3" t="s">
        <v>1</v>
      </c>
      <c r="C2" s="3" t="s">
        <v>3</v>
      </c>
      <c r="D2" s="3" t="s">
        <v>4</v>
      </c>
      <c r="E2" s="4" t="s">
        <v>5</v>
      </c>
    </row>
    <row r="3" spans="1:6" ht="45">
      <c r="A3" s="14" t="s">
        <v>0</v>
      </c>
      <c r="B3" s="15">
        <v>4</v>
      </c>
      <c r="C3" s="16">
        <v>3000</v>
      </c>
      <c r="D3" s="16">
        <f>B3*C3</f>
        <v>12000</v>
      </c>
      <c r="E3" s="17" t="s">
        <v>6</v>
      </c>
    </row>
    <row r="4" spans="1:6" ht="30">
      <c r="A4" s="14" t="s">
        <v>2</v>
      </c>
      <c r="B4" s="15">
        <v>4</v>
      </c>
      <c r="C4" s="16">
        <v>15000</v>
      </c>
      <c r="D4" s="16">
        <f>B4*C4</f>
        <v>60000</v>
      </c>
      <c r="E4" s="17" t="s">
        <v>9</v>
      </c>
    </row>
    <row r="5" spans="1:6" ht="45">
      <c r="A5" s="14" t="s">
        <v>8</v>
      </c>
      <c r="B5" s="15">
        <v>4</v>
      </c>
      <c r="C5" s="16">
        <v>3000</v>
      </c>
      <c r="D5" s="16">
        <f>B5*C5</f>
        <v>12000</v>
      </c>
      <c r="E5" s="17" t="s">
        <v>6</v>
      </c>
    </row>
    <row r="6" spans="1:6" ht="45">
      <c r="A6" s="14" t="s">
        <v>7</v>
      </c>
      <c r="B6" s="15">
        <v>4</v>
      </c>
      <c r="C6" s="16">
        <v>3000</v>
      </c>
      <c r="D6" s="16">
        <f>B6*C6</f>
        <v>12000</v>
      </c>
      <c r="E6" s="17" t="s">
        <v>6</v>
      </c>
    </row>
    <row r="7" spans="1:6" ht="45">
      <c r="A7" s="14" t="s">
        <v>10</v>
      </c>
      <c r="B7" s="15">
        <v>4</v>
      </c>
      <c r="C7" s="16">
        <v>3000</v>
      </c>
      <c r="D7" s="16">
        <f>B7*C7</f>
        <v>12000</v>
      </c>
      <c r="E7" s="17" t="s">
        <v>6</v>
      </c>
    </row>
    <row r="8" spans="1:6" ht="45">
      <c r="A8" s="14" t="s">
        <v>11</v>
      </c>
      <c r="B8" s="15">
        <v>4</v>
      </c>
      <c r="C8" s="16">
        <v>3000</v>
      </c>
      <c r="D8" s="16">
        <f>B8*C8</f>
        <v>12000</v>
      </c>
      <c r="E8" s="17" t="s">
        <v>6</v>
      </c>
    </row>
    <row r="9" spans="1:6" ht="30">
      <c r="A9" s="14" t="s">
        <v>12</v>
      </c>
      <c r="B9" s="15">
        <v>4</v>
      </c>
      <c r="C9" s="16">
        <v>60000</v>
      </c>
      <c r="D9" s="16">
        <f>B9*C9</f>
        <v>240000</v>
      </c>
      <c r="E9" s="17" t="s">
        <v>13</v>
      </c>
    </row>
    <row r="10" spans="1:6">
      <c r="A10" s="14" t="s">
        <v>14</v>
      </c>
      <c r="B10" s="15">
        <v>2</v>
      </c>
      <c r="C10" s="16">
        <v>60000</v>
      </c>
      <c r="D10" s="16">
        <f>B10*C10</f>
        <v>120000</v>
      </c>
      <c r="E10" s="17" t="s">
        <v>15</v>
      </c>
    </row>
    <row r="11" spans="1:6">
      <c r="A11" s="8"/>
      <c r="B11" s="6"/>
      <c r="C11" s="6"/>
      <c r="D11" s="6"/>
      <c r="E11" s="7"/>
    </row>
    <row r="12" spans="1:6">
      <c r="A12" s="5" t="s">
        <v>16</v>
      </c>
      <c r="B12" s="6"/>
      <c r="C12" s="6"/>
      <c r="D12" s="9">
        <f>SUM(D3:D10)</f>
        <v>480000</v>
      </c>
      <c r="E12" s="7"/>
      <c r="F12" s="1">
        <f>D12/10000</f>
        <v>48</v>
      </c>
    </row>
    <row r="13" spans="1:6" ht="15.75" thickBot="1">
      <c r="A13" s="10" t="s">
        <v>17</v>
      </c>
      <c r="B13" s="11"/>
      <c r="C13" s="11"/>
      <c r="D13" s="12">
        <f>0.25*D12</f>
        <v>120000</v>
      </c>
      <c r="E13" s="13"/>
      <c r="F13" s="1">
        <f>D13/10000</f>
        <v>12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8" sqref="F8:F9"/>
    </sheetView>
  </sheetViews>
  <sheetFormatPr baseColWidth="10" defaultRowHeight="15"/>
  <cols>
    <col min="1" max="1" width="30.7109375" bestFit="1" customWidth="1"/>
    <col min="2" max="2" width="22.140625" bestFit="1" customWidth="1"/>
    <col min="3" max="3" width="14" bestFit="1" customWidth="1"/>
    <col min="4" max="4" width="13" bestFit="1" customWidth="1"/>
    <col min="5" max="5" width="51.5703125" customWidth="1"/>
  </cols>
  <sheetData>
    <row r="1" spans="1:6" ht="15.75" thickBot="1"/>
    <row r="2" spans="1:6">
      <c r="A2" s="2"/>
      <c r="B2" s="3" t="s">
        <v>1</v>
      </c>
      <c r="C2" s="3" t="s">
        <v>3</v>
      </c>
      <c r="D2" s="3" t="s">
        <v>4</v>
      </c>
      <c r="E2" s="4" t="s">
        <v>5</v>
      </c>
    </row>
    <row r="3" spans="1:6" ht="45">
      <c r="A3" s="14" t="s">
        <v>18</v>
      </c>
      <c r="B3" s="15">
        <v>8</v>
      </c>
      <c r="C3" s="16">
        <v>15000</v>
      </c>
      <c r="D3" s="16">
        <f>B3*C3</f>
        <v>120000</v>
      </c>
      <c r="E3" s="17" t="s">
        <v>9</v>
      </c>
    </row>
    <row r="4" spans="1:6">
      <c r="A4" s="14" t="s">
        <v>19</v>
      </c>
      <c r="B4" s="15">
        <v>8</v>
      </c>
      <c r="C4" s="16">
        <v>12000</v>
      </c>
      <c r="D4" s="16">
        <f>B4*C4</f>
        <v>96000</v>
      </c>
      <c r="E4" s="17" t="s">
        <v>20</v>
      </c>
    </row>
    <row r="5" spans="1:6" ht="30">
      <c r="A5" s="14" t="s">
        <v>12</v>
      </c>
      <c r="B5" s="15">
        <v>4</v>
      </c>
      <c r="C5" s="16">
        <v>60000</v>
      </c>
      <c r="D5" s="16">
        <f>B5*C5</f>
        <v>240000</v>
      </c>
      <c r="E5" s="17" t="s">
        <v>13</v>
      </c>
    </row>
    <row r="6" spans="1:6">
      <c r="A6" s="14" t="s">
        <v>14</v>
      </c>
      <c r="B6" s="15">
        <v>2</v>
      </c>
      <c r="C6" s="16">
        <v>60000</v>
      </c>
      <c r="D6" s="16">
        <f>B6*C6</f>
        <v>120000</v>
      </c>
      <c r="E6" s="17" t="s">
        <v>15</v>
      </c>
    </row>
    <row r="7" spans="1:6">
      <c r="A7" s="8"/>
      <c r="B7" s="6"/>
      <c r="C7" s="6"/>
      <c r="D7" s="6"/>
      <c r="E7" s="7"/>
    </row>
    <row r="8" spans="1:6">
      <c r="A8" s="5" t="s">
        <v>16</v>
      </c>
      <c r="B8" s="6"/>
      <c r="C8" s="6"/>
      <c r="D8" s="9">
        <f>SUM(D3:D6)</f>
        <v>576000</v>
      </c>
      <c r="E8" s="7"/>
      <c r="F8" s="1">
        <f>D8/10000</f>
        <v>57.6</v>
      </c>
    </row>
    <row r="9" spans="1:6" ht="15.75" thickBot="1">
      <c r="A9" s="10" t="s">
        <v>17</v>
      </c>
      <c r="B9" s="11"/>
      <c r="C9" s="11"/>
      <c r="D9" s="12">
        <f>0.25*D8</f>
        <v>144000</v>
      </c>
      <c r="E9" s="13"/>
      <c r="F9" s="1">
        <f>D9/10000</f>
        <v>14.4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0" sqref="F10:F11"/>
    </sheetView>
  </sheetViews>
  <sheetFormatPr baseColWidth="10" defaultRowHeight="15"/>
  <cols>
    <col min="1" max="1" width="30.7109375" bestFit="1" customWidth="1"/>
    <col min="2" max="2" width="21.85546875" bestFit="1" customWidth="1"/>
    <col min="3" max="3" width="14" bestFit="1" customWidth="1"/>
    <col min="4" max="4" width="13" bestFit="1" customWidth="1"/>
    <col min="5" max="5" width="57.5703125" customWidth="1"/>
  </cols>
  <sheetData>
    <row r="1" spans="1:6" ht="15.75" thickBot="1"/>
    <row r="2" spans="1:6">
      <c r="A2" s="2"/>
      <c r="B2" s="3" t="s">
        <v>1</v>
      </c>
      <c r="C2" s="3" t="s">
        <v>3</v>
      </c>
      <c r="D2" s="3" t="s">
        <v>4</v>
      </c>
      <c r="E2" s="4" t="s">
        <v>5</v>
      </c>
    </row>
    <row r="3" spans="1:6" ht="45">
      <c r="A3" s="14" t="s">
        <v>21</v>
      </c>
      <c r="B3" s="15">
        <v>4</v>
      </c>
      <c r="C3" s="16">
        <v>3000</v>
      </c>
      <c r="D3" s="16">
        <f>B3*C3</f>
        <v>12000</v>
      </c>
      <c r="E3" s="17" t="s">
        <v>6</v>
      </c>
    </row>
    <row r="4" spans="1:6" ht="45">
      <c r="A4" s="14" t="s">
        <v>22</v>
      </c>
      <c r="B4" s="15">
        <v>4</v>
      </c>
      <c r="C4" s="16">
        <v>3000</v>
      </c>
      <c r="D4" s="16">
        <f>B4*C4</f>
        <v>12000</v>
      </c>
      <c r="E4" s="17" t="s">
        <v>6</v>
      </c>
    </row>
    <row r="5" spans="1:6" ht="45">
      <c r="A5" s="14" t="s">
        <v>11</v>
      </c>
      <c r="B5" s="15">
        <v>4</v>
      </c>
      <c r="C5" s="16">
        <v>3000</v>
      </c>
      <c r="D5" s="16">
        <f>B5*C5</f>
        <v>12000</v>
      </c>
      <c r="E5" s="17" t="s">
        <v>6</v>
      </c>
    </row>
    <row r="6" spans="1:6" ht="30">
      <c r="A6" s="14" t="s">
        <v>23</v>
      </c>
      <c r="B6" s="15">
        <v>4</v>
      </c>
      <c r="C6" s="16">
        <v>15000</v>
      </c>
      <c r="D6" s="16">
        <f>B6*C6</f>
        <v>60000</v>
      </c>
      <c r="E6" s="17" t="s">
        <v>9</v>
      </c>
    </row>
    <row r="7" spans="1:6" ht="30">
      <c r="A7" s="14" t="s">
        <v>12</v>
      </c>
      <c r="B7" s="15">
        <v>4</v>
      </c>
      <c r="C7" s="16">
        <v>60000</v>
      </c>
      <c r="D7" s="16">
        <f>B7*C7</f>
        <v>240000</v>
      </c>
      <c r="E7" s="17" t="s">
        <v>13</v>
      </c>
    </row>
    <row r="8" spans="1:6">
      <c r="A8" s="14" t="s">
        <v>14</v>
      </c>
      <c r="B8" s="15">
        <v>2</v>
      </c>
      <c r="C8" s="16">
        <v>60000</v>
      </c>
      <c r="D8" s="16">
        <f>B8*C8</f>
        <v>120000</v>
      </c>
      <c r="E8" s="17" t="s">
        <v>15</v>
      </c>
    </row>
    <row r="9" spans="1:6">
      <c r="A9" s="8"/>
      <c r="B9" s="6"/>
      <c r="C9" s="6"/>
      <c r="D9" s="6"/>
      <c r="E9" s="7"/>
    </row>
    <row r="10" spans="1:6">
      <c r="A10" s="5" t="s">
        <v>16</v>
      </c>
      <c r="B10" s="6"/>
      <c r="C10" s="6"/>
      <c r="D10" s="9">
        <f>SUM(D3:D8)</f>
        <v>456000</v>
      </c>
      <c r="E10" s="7"/>
      <c r="F10" s="1">
        <f>D10/10000</f>
        <v>45.6</v>
      </c>
    </row>
    <row r="11" spans="1:6" ht="15.75" thickBot="1">
      <c r="A11" s="10" t="s">
        <v>17</v>
      </c>
      <c r="B11" s="11"/>
      <c r="C11" s="11"/>
      <c r="D11" s="12">
        <f>0.25*D10</f>
        <v>114000</v>
      </c>
      <c r="E11" s="13"/>
      <c r="F11" s="1">
        <f>D11/10000</f>
        <v>11.4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9" sqref="F9:F10"/>
    </sheetView>
  </sheetViews>
  <sheetFormatPr baseColWidth="10" defaultRowHeight="15"/>
  <cols>
    <col min="1" max="1" width="30.7109375" bestFit="1" customWidth="1"/>
    <col min="2" max="2" width="22.140625" bestFit="1" customWidth="1"/>
    <col min="3" max="3" width="14" bestFit="1" customWidth="1"/>
    <col min="4" max="4" width="13" bestFit="1" customWidth="1"/>
    <col min="5" max="5" width="51.5703125" customWidth="1"/>
  </cols>
  <sheetData>
    <row r="1" spans="1:6" ht="15.75" thickBot="1"/>
    <row r="2" spans="1:6">
      <c r="A2" s="2"/>
      <c r="B2" s="3" t="s">
        <v>1</v>
      </c>
      <c r="C2" s="3" t="s">
        <v>3</v>
      </c>
      <c r="D2" s="3" t="s">
        <v>4</v>
      </c>
      <c r="E2" s="4" t="s">
        <v>5</v>
      </c>
    </row>
    <row r="3" spans="1:6" ht="45">
      <c r="A3" s="14" t="s">
        <v>18</v>
      </c>
      <c r="B3" s="15">
        <v>4</v>
      </c>
      <c r="C3" s="16">
        <v>15000</v>
      </c>
      <c r="D3" s="16">
        <f>B3*C3</f>
        <v>60000</v>
      </c>
      <c r="E3" s="17" t="s">
        <v>9</v>
      </c>
    </row>
    <row r="4" spans="1:6">
      <c r="A4" s="14" t="s">
        <v>19</v>
      </c>
      <c r="B4" s="15">
        <v>4</v>
      </c>
      <c r="C4" s="16">
        <v>12000</v>
      </c>
      <c r="D4" s="16">
        <f>B4*C4</f>
        <v>48000</v>
      </c>
      <c r="E4" s="17" t="s">
        <v>20</v>
      </c>
    </row>
    <row r="5" spans="1:6" ht="45">
      <c r="A5" s="14" t="s">
        <v>23</v>
      </c>
      <c r="B5" s="15">
        <v>4</v>
      </c>
      <c r="C5" s="16">
        <v>15000</v>
      </c>
      <c r="D5" s="16">
        <f>B5*C5</f>
        <v>60000</v>
      </c>
      <c r="E5" s="17" t="s">
        <v>9</v>
      </c>
    </row>
    <row r="6" spans="1:6" ht="30">
      <c r="A6" s="14" t="s">
        <v>12</v>
      </c>
      <c r="B6" s="15">
        <v>4</v>
      </c>
      <c r="C6" s="16">
        <v>60000</v>
      </c>
      <c r="D6" s="16">
        <f>B6*C6</f>
        <v>240000</v>
      </c>
      <c r="E6" s="17" t="s">
        <v>13</v>
      </c>
    </row>
    <row r="7" spans="1:6">
      <c r="A7" s="14" t="s">
        <v>14</v>
      </c>
      <c r="B7" s="15">
        <v>2</v>
      </c>
      <c r="C7" s="16">
        <v>60000</v>
      </c>
      <c r="D7" s="16">
        <f>B7*C7</f>
        <v>120000</v>
      </c>
      <c r="E7" s="17" t="s">
        <v>15</v>
      </c>
    </row>
    <row r="8" spans="1:6">
      <c r="A8" s="8"/>
      <c r="B8" s="6"/>
      <c r="C8" s="6"/>
      <c r="D8" s="6"/>
      <c r="E8" s="7"/>
    </row>
    <row r="9" spans="1:6">
      <c r="A9" s="5" t="s">
        <v>16</v>
      </c>
      <c r="B9" s="6"/>
      <c r="C9" s="6"/>
      <c r="D9" s="9">
        <f>SUM(D3:D7)</f>
        <v>528000</v>
      </c>
      <c r="E9" s="7"/>
      <c r="F9" s="1">
        <f>D9/10000</f>
        <v>52.8</v>
      </c>
    </row>
    <row r="10" spans="1:6" ht="15.75" thickBot="1">
      <c r="A10" s="10" t="s">
        <v>17</v>
      </c>
      <c r="B10" s="11"/>
      <c r="C10" s="11"/>
      <c r="D10" s="12">
        <f>0.25*D9</f>
        <v>132000</v>
      </c>
      <c r="E10" s="13"/>
      <c r="F10" s="1">
        <f>D10/10000</f>
        <v>13.2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Correo Cluster</vt:lpstr>
      <vt:lpstr>Correo Cloud</vt:lpstr>
      <vt:lpstr>CMS Cluster</vt:lpstr>
      <vt:lpstr>CMS Cloud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2012-07-10T22:11:15Z</dcterms:modified>
</cp:coreProperties>
</file>