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L9" i="1"/>
  <c r="BK9"/>
  <c r="BJ9"/>
  <c r="BI9"/>
  <c r="BH9"/>
  <c r="BG9"/>
  <c r="BF9"/>
  <c r="BE9"/>
  <c r="BD9"/>
  <c r="BC9"/>
  <c r="AU9"/>
  <c r="AT9"/>
  <c r="AS9"/>
  <c r="AR9"/>
  <c r="AQ9"/>
  <c r="AP9"/>
  <c r="AO9"/>
  <c r="AN9"/>
  <c r="AM9"/>
  <c r="AL9"/>
  <c r="AD9"/>
  <c r="AC9"/>
  <c r="AB9"/>
  <c r="AA9"/>
  <c r="Z9"/>
  <c r="Y9"/>
  <c r="X9"/>
  <c r="W9"/>
  <c r="V9"/>
  <c r="U9"/>
  <c r="BL7"/>
  <c r="BK7"/>
  <c r="BJ7"/>
  <c r="BI7"/>
  <c r="BH7"/>
  <c r="BG7"/>
  <c r="BF7"/>
  <c r="BE7"/>
  <c r="BD7"/>
  <c r="BC7"/>
  <c r="AU7"/>
  <c r="AT7"/>
  <c r="AS7"/>
  <c r="AR7"/>
  <c r="AQ7"/>
  <c r="AP7"/>
  <c r="AO7"/>
  <c r="AN7"/>
  <c r="AM7"/>
  <c r="AL7"/>
  <c r="AD7"/>
  <c r="AC7"/>
  <c r="AB7"/>
  <c r="AA7"/>
  <c r="Z7"/>
  <c r="Y7"/>
  <c r="X7"/>
  <c r="W7"/>
  <c r="V7"/>
  <c r="U7"/>
  <c r="E9"/>
  <c r="F9"/>
  <c r="G9"/>
  <c r="H9"/>
  <c r="I9"/>
  <c r="J9"/>
  <c r="K9"/>
  <c r="L9"/>
  <c r="M9"/>
  <c r="D9"/>
  <c r="E7"/>
  <c r="F7"/>
  <c r="G7"/>
  <c r="H7"/>
  <c r="I7"/>
  <c r="J7"/>
  <c r="K7"/>
  <c r="L7"/>
  <c r="M7"/>
  <c r="D7"/>
  <c r="BO9" l="1"/>
  <c r="BN9"/>
  <c r="BM9"/>
  <c r="BO8"/>
  <c r="BN8"/>
  <c r="BM8"/>
  <c r="BO7"/>
  <c r="BN7"/>
  <c r="BM7"/>
  <c r="BO6"/>
  <c r="BN6"/>
  <c r="BM6"/>
  <c r="BO5"/>
  <c r="BN5"/>
  <c r="BM5"/>
  <c r="BO4"/>
  <c r="BP7" s="1"/>
  <c r="BN4"/>
  <c r="BM4"/>
  <c r="AX9"/>
  <c r="AW9"/>
  <c r="AV9"/>
  <c r="AX8"/>
  <c r="AW8"/>
  <c r="AV8"/>
  <c r="AX7"/>
  <c r="AW7"/>
  <c r="AV7"/>
  <c r="AX6"/>
  <c r="AW6"/>
  <c r="AV6"/>
  <c r="AX5"/>
  <c r="AW5"/>
  <c r="AV5"/>
  <c r="AX4"/>
  <c r="AY7" s="1"/>
  <c r="AW4"/>
  <c r="AV4"/>
  <c r="AG9"/>
  <c r="AF9"/>
  <c r="AE9"/>
  <c r="AG8"/>
  <c r="AF8"/>
  <c r="AE8"/>
  <c r="AG7"/>
  <c r="AF7"/>
  <c r="AE7"/>
  <c r="AG6"/>
  <c r="AF6"/>
  <c r="AE6"/>
  <c r="AG5"/>
  <c r="AF5"/>
  <c r="AE5"/>
  <c r="AG4"/>
  <c r="AH7" s="1"/>
  <c r="AF4"/>
  <c r="AE4"/>
  <c r="N4"/>
  <c r="O4"/>
  <c r="P4"/>
  <c r="Q7" s="1"/>
  <c r="N5"/>
  <c r="O5"/>
  <c r="P5"/>
  <c r="N6"/>
  <c r="O6"/>
  <c r="P6"/>
  <c r="N8"/>
  <c r="O8"/>
  <c r="P8"/>
  <c r="BP9" l="1"/>
  <c r="AY9"/>
  <c r="AH9"/>
  <c r="Q9"/>
  <c r="P7"/>
  <c r="O7"/>
  <c r="N7"/>
  <c r="O9"/>
  <c r="N9" l="1"/>
  <c r="P9"/>
</calcChain>
</file>

<file path=xl/sharedStrings.xml><?xml version="1.0" encoding="utf-8"?>
<sst xmlns="http://schemas.openxmlformats.org/spreadsheetml/2006/main" count="44" uniqueCount="14">
  <si>
    <t>ALMERIA</t>
  </si>
  <si>
    <t>TARRAGONA</t>
  </si>
  <si>
    <t>BILBAO</t>
  </si>
  <si>
    <t>PLYMOUTH</t>
  </si>
  <si>
    <t>V EXTR (Tu 45 ºC)</t>
  </si>
  <si>
    <t>MIN</t>
  </si>
  <si>
    <t>MAX</t>
  </si>
  <si>
    <t>MEDIA</t>
  </si>
  <si>
    <t>VBLE - perfil ii</t>
  </si>
  <si>
    <t>VBLE - perfil iii</t>
  </si>
  <si>
    <t>CTE - perfil ii</t>
  </si>
  <si>
    <t>diferencia perfil ii</t>
  </si>
  <si>
    <t>CTE - perfil iii</t>
  </si>
  <si>
    <t>diferencia perfil iii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</si>
</sst>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ALMERÍA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Hoja1!$C$4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Hoja1!$D$4:$M$4</c:f>
              <c:numCache>
                <c:formatCode>0</c:formatCode>
                <c:ptCount val="10"/>
                <c:pt idx="0">
                  <c:v>364</c:v>
                </c:pt>
                <c:pt idx="1">
                  <c:v>361</c:v>
                </c:pt>
                <c:pt idx="2">
                  <c:v>347</c:v>
                </c:pt>
                <c:pt idx="3">
                  <c:v>320</c:v>
                </c:pt>
                <c:pt idx="4">
                  <c:v>293</c:v>
                </c:pt>
                <c:pt idx="5">
                  <c:v>236</c:v>
                </c:pt>
                <c:pt idx="6">
                  <c:v>191</c:v>
                </c:pt>
                <c:pt idx="7">
                  <c:v>125</c:v>
                </c:pt>
                <c:pt idx="8">
                  <c:v>47</c:v>
                </c:pt>
                <c:pt idx="9">
                  <c:v>17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Hoja1!$C$5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Hoja1!$D$5:$M$5</c:f>
              <c:numCache>
                <c:formatCode>0</c:formatCode>
                <c:ptCount val="10"/>
                <c:pt idx="0">
                  <c:v>318</c:v>
                </c:pt>
                <c:pt idx="1">
                  <c:v>224</c:v>
                </c:pt>
                <c:pt idx="2">
                  <c:v>123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Hoja1!$C$6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Hoja1!$D$6:$M$6</c:f>
              <c:numCache>
                <c:formatCode>0</c:formatCode>
                <c:ptCount val="10"/>
                <c:pt idx="0">
                  <c:v>344</c:v>
                </c:pt>
                <c:pt idx="1">
                  <c:v>320</c:v>
                </c:pt>
                <c:pt idx="2">
                  <c:v>273</c:v>
                </c:pt>
                <c:pt idx="3">
                  <c:v>217</c:v>
                </c:pt>
                <c:pt idx="4">
                  <c:v>140</c:v>
                </c:pt>
                <c:pt idx="5">
                  <c:v>85</c:v>
                </c:pt>
                <c:pt idx="6">
                  <c:v>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Hoja1!$C$8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Hoja1!$D$3:$M$3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Hoja1!$D$8:$M$8</c:f>
              <c:numCache>
                <c:formatCode>0</c:formatCode>
                <c:ptCount val="10"/>
                <c:pt idx="0">
                  <c:v>209</c:v>
                </c:pt>
                <c:pt idx="1">
                  <c:v>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77792768"/>
        <c:axId val="77811712"/>
      </c:scatterChart>
      <c:valAx>
        <c:axId val="77792768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77811712"/>
        <c:crosses val="autoZero"/>
        <c:crossBetween val="midCat"/>
        <c:majorUnit val="15"/>
      </c:valAx>
      <c:valAx>
        <c:axId val="77811712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u="none" strike="noStrike" baseline="0"/>
                  <a:t>D</a:t>
                </a:r>
                <a:r>
                  <a:rPr lang="es-ES" sz="1100" b="1" i="0" u="none" strike="noStrike" baseline="-25000"/>
                  <a:t>Q AUX=0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1.9184681849516015E-2"/>
              <c:y val="0.42822073573091823"/>
            </c:manualLayout>
          </c:layout>
        </c:title>
        <c:numFmt formatCode="0" sourceLinked="0"/>
        <c:majorTickMark val="none"/>
        <c:tickLblPos val="nextTo"/>
        <c:crossAx val="7779276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TARRAGONA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strRef>
              <c:f>Hoja1!$T$4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Hoja1!$U$4:$AD$4</c:f>
              <c:numCache>
                <c:formatCode>0</c:formatCode>
                <c:ptCount val="10"/>
                <c:pt idx="0">
                  <c:v>350</c:v>
                </c:pt>
                <c:pt idx="1">
                  <c:v>335</c:v>
                </c:pt>
                <c:pt idx="2">
                  <c:v>303</c:v>
                </c:pt>
                <c:pt idx="3">
                  <c:v>280</c:v>
                </c:pt>
                <c:pt idx="4">
                  <c:v>253</c:v>
                </c:pt>
                <c:pt idx="5">
                  <c:v>200</c:v>
                </c:pt>
                <c:pt idx="6">
                  <c:v>147</c:v>
                </c:pt>
                <c:pt idx="7">
                  <c:v>91</c:v>
                </c:pt>
                <c:pt idx="8">
                  <c:v>46</c:v>
                </c:pt>
                <c:pt idx="9">
                  <c:v>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Hoja1!$T$5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Hoja1!$U$5:$AD$5</c:f>
              <c:numCache>
                <c:formatCode>0</c:formatCode>
                <c:ptCount val="10"/>
                <c:pt idx="0">
                  <c:v>279</c:v>
                </c:pt>
                <c:pt idx="1">
                  <c:v>191</c:v>
                </c:pt>
                <c:pt idx="2">
                  <c:v>91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Hoja1!$T$6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Hoja1!$U$6:$AD$6</c:f>
              <c:numCache>
                <c:formatCode>0</c:formatCode>
                <c:ptCount val="10"/>
                <c:pt idx="0">
                  <c:v>299</c:v>
                </c:pt>
                <c:pt idx="1">
                  <c:v>267</c:v>
                </c:pt>
                <c:pt idx="2">
                  <c:v>222</c:v>
                </c:pt>
                <c:pt idx="3">
                  <c:v>165</c:v>
                </c:pt>
                <c:pt idx="4">
                  <c:v>113</c:v>
                </c:pt>
                <c:pt idx="5">
                  <c:v>59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Hoja1!$T$8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Hoja1!$U$3:$AD$3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Hoja1!$U$8:$AD$8</c:f>
              <c:numCache>
                <c:formatCode>0</c:formatCode>
                <c:ptCount val="10"/>
                <c:pt idx="0">
                  <c:v>154</c:v>
                </c:pt>
                <c:pt idx="1">
                  <c:v>56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78063872"/>
        <c:axId val="78074240"/>
      </c:scatterChart>
      <c:valAx>
        <c:axId val="78063872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78074240"/>
        <c:crosses val="autoZero"/>
        <c:crossBetween val="midCat"/>
        <c:majorUnit val="15"/>
      </c:valAx>
      <c:valAx>
        <c:axId val="78074240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D</a:t>
                </a:r>
                <a:r>
                  <a:rPr lang="es-ES" sz="1100" b="1" i="0" baseline="-25000"/>
                  <a:t>Q AUX=0</a:t>
                </a:r>
                <a:endParaRPr lang="es-ES" sz="1100" b="1" i="0" baseline="0"/>
              </a:p>
            </c:rich>
          </c:tx>
          <c:layout>
            <c:manualLayout>
              <c:xMode val="edge"/>
              <c:yMode val="edge"/>
              <c:x val="1.9184681849515967E-2"/>
              <c:y val="0.39060330942440197"/>
            </c:manualLayout>
          </c:layout>
        </c:title>
        <c:numFmt formatCode="0" sourceLinked="0"/>
        <c:majorTickMark val="none"/>
        <c:tickLblPos val="nextTo"/>
        <c:crossAx val="7806387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90"/>
          </a:pPr>
          <a:endParaRPr lang="es-ES"/>
        </a:p>
      </c:txPr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BILBAO - Tu=</a:t>
            </a:r>
            <a:r>
              <a:rPr lang="en-US" sz="1300" baseline="0"/>
              <a:t> 45 ºC (AUX modulante)</a:t>
            </a:r>
            <a:endParaRPr lang="en-US" sz="1300"/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strRef>
              <c:f>Hoja1!$AK$4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Hoja1!$AL$4:$AU$4</c:f>
              <c:numCache>
                <c:formatCode>0</c:formatCode>
                <c:ptCount val="10"/>
                <c:pt idx="0">
                  <c:v>303</c:v>
                </c:pt>
                <c:pt idx="1">
                  <c:v>265</c:v>
                </c:pt>
                <c:pt idx="2">
                  <c:v>219</c:v>
                </c:pt>
                <c:pt idx="3">
                  <c:v>167</c:v>
                </c:pt>
                <c:pt idx="4">
                  <c:v>119</c:v>
                </c:pt>
                <c:pt idx="5">
                  <c:v>85</c:v>
                </c:pt>
                <c:pt idx="6">
                  <c:v>39</c:v>
                </c:pt>
                <c:pt idx="7">
                  <c:v>23</c:v>
                </c:pt>
                <c:pt idx="8">
                  <c:v>7</c:v>
                </c:pt>
                <c:pt idx="9">
                  <c:v>0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Hoja1!$AK$5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Hoja1!$AL$5:$AU$5</c:f>
              <c:numCache>
                <c:formatCode>0</c:formatCode>
                <c:ptCount val="10"/>
                <c:pt idx="0">
                  <c:v>159</c:v>
                </c:pt>
                <c:pt idx="1">
                  <c:v>75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Hoja1!$AK$6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Hoja1!$AL$6:$AU$6</c:f>
              <c:numCache>
                <c:formatCode>0</c:formatCode>
                <c:ptCount val="10"/>
                <c:pt idx="0">
                  <c:v>201</c:v>
                </c:pt>
                <c:pt idx="1">
                  <c:v>139</c:v>
                </c:pt>
                <c:pt idx="2">
                  <c:v>86</c:v>
                </c:pt>
                <c:pt idx="3">
                  <c:v>47</c:v>
                </c:pt>
                <c:pt idx="4">
                  <c:v>14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Hoja1!$AK$8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Hoja1!$AL$3:$AU$3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Hoja1!$AL$8:$AU$8</c:f>
              <c:numCache>
                <c:formatCode>0</c:formatCode>
                <c:ptCount val="10"/>
                <c:pt idx="0">
                  <c:v>44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78101120"/>
        <c:axId val="78123776"/>
      </c:scatterChart>
      <c:valAx>
        <c:axId val="78101120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78123776"/>
        <c:crosses val="autoZero"/>
        <c:crossBetween val="midCat"/>
        <c:majorUnit val="15"/>
      </c:valAx>
      <c:valAx>
        <c:axId val="78123776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D</a:t>
                </a:r>
                <a:r>
                  <a:rPr lang="es-ES" sz="1100" b="1" i="0" baseline="-25000"/>
                  <a:t>Q AUX=0</a:t>
                </a:r>
                <a:endParaRPr lang="es-ES" sz="1100" b="1" i="0" baseline="0"/>
              </a:p>
            </c:rich>
          </c:tx>
          <c:layout>
            <c:manualLayout>
              <c:xMode val="edge"/>
              <c:yMode val="edge"/>
              <c:x val="1.9184681849515967E-2"/>
              <c:y val="0.39478303911766255"/>
            </c:manualLayout>
          </c:layout>
        </c:title>
        <c:numFmt formatCode="0" sourceLinked="0"/>
        <c:majorTickMark val="none"/>
        <c:tickLblPos val="nextTo"/>
        <c:crossAx val="7810112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PLYMOUTH - Tu= 45 ºC (AUX modulante)</a:t>
            </a:r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strRef>
              <c:f>Hoja1!$BB$4</c:f>
              <c:strCache>
                <c:ptCount val="1"/>
                <c:pt idx="0">
                  <c:v>VBLE - perfil ii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Hoja1!$BC$4:$BL$4</c:f>
              <c:numCache>
                <c:formatCode>0</c:formatCode>
                <c:ptCount val="10"/>
                <c:pt idx="0">
                  <c:v>239</c:v>
                </c:pt>
                <c:pt idx="1">
                  <c:v>199</c:v>
                </c:pt>
                <c:pt idx="2">
                  <c:v>152</c:v>
                </c:pt>
                <c:pt idx="3">
                  <c:v>115</c:v>
                </c:pt>
                <c:pt idx="4">
                  <c:v>75</c:v>
                </c:pt>
                <c:pt idx="5">
                  <c:v>55</c:v>
                </c:pt>
                <c:pt idx="6">
                  <c:v>36</c:v>
                </c:pt>
                <c:pt idx="7">
                  <c:v>21</c:v>
                </c:pt>
                <c:pt idx="8">
                  <c:v>10</c:v>
                </c:pt>
                <c:pt idx="9">
                  <c:v>4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Hoja1!$BB$5</c:f>
              <c:strCache>
                <c:ptCount val="1"/>
                <c:pt idx="0">
                  <c:v>VBLE - perfil iii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Hoja1!$BC$5:$BL$5</c:f>
              <c:numCache>
                <c:formatCode>0</c:formatCode>
                <c:ptCount val="10"/>
                <c:pt idx="0">
                  <c:v>110</c:v>
                </c:pt>
                <c:pt idx="1">
                  <c:v>53</c:v>
                </c:pt>
                <c:pt idx="2">
                  <c:v>21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Hoja1!$BB$6</c:f>
              <c:strCache>
                <c:ptCount val="1"/>
                <c:pt idx="0">
                  <c:v>CTE - perfil ii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Hoja1!$BC$6:$BL$6</c:f>
              <c:numCache>
                <c:formatCode>0</c:formatCode>
                <c:ptCount val="10"/>
                <c:pt idx="0">
                  <c:v>130</c:v>
                </c:pt>
                <c:pt idx="1">
                  <c:v>81</c:v>
                </c:pt>
                <c:pt idx="2">
                  <c:v>49</c:v>
                </c:pt>
                <c:pt idx="3">
                  <c:v>24</c:v>
                </c:pt>
                <c:pt idx="4">
                  <c:v>13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Hoja1!$BB$8</c:f>
              <c:strCache>
                <c:ptCount val="1"/>
                <c:pt idx="0">
                  <c:v>CTE - perfil iii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Hoja1!$BC$3:$BL$3</c:f>
              <c:numCache>
                <c:formatCode>General</c:formatCode>
                <c:ptCount val="10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>
                  <c:v>105</c:v>
                </c:pt>
                <c:pt idx="5">
                  <c:v>120</c:v>
                </c:pt>
                <c:pt idx="6">
                  <c:v>135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</c:numCache>
            </c:numRef>
          </c:xVal>
          <c:yVal>
            <c:numRef>
              <c:f>Hoja1!$BC$8:$BL$8</c:f>
              <c:numCache>
                <c:formatCode>0</c:formatCode>
                <c:ptCount val="10"/>
                <c:pt idx="0">
                  <c:v>29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78171520"/>
        <c:axId val="78181888"/>
      </c:scatterChart>
      <c:valAx>
        <c:axId val="78171520"/>
        <c:scaling>
          <c:orientation val="minMax"/>
          <c:max val="180"/>
          <c:min val="45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V</a:t>
                </a:r>
                <a:r>
                  <a:rPr lang="es-ES" sz="1100" b="1" i="0" baseline="-25000"/>
                  <a:t>EXTR </a:t>
                </a:r>
                <a:r>
                  <a:rPr lang="es-ES" sz="1100" b="1" i="0" baseline="0"/>
                  <a:t>(l/m</a:t>
                </a:r>
                <a:r>
                  <a:rPr lang="es-ES" sz="1100" b="1" i="0" baseline="30000"/>
                  <a:t>2</a:t>
                </a:r>
                <a:r>
                  <a:rPr lang="es-ES" sz="1100" b="1" i="0" baseline="0"/>
                  <a:t>)</a:t>
                </a:r>
                <a:endParaRPr lang="es-ES" sz="1100"/>
              </a:p>
            </c:rich>
          </c:tx>
          <c:layout/>
        </c:title>
        <c:numFmt formatCode="General" sourceLinked="1"/>
        <c:majorTickMark val="none"/>
        <c:tickLblPos val="nextTo"/>
        <c:crossAx val="78181888"/>
        <c:crosses val="autoZero"/>
        <c:crossBetween val="midCat"/>
        <c:majorUnit val="15"/>
      </c:valAx>
      <c:valAx>
        <c:axId val="78181888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 b="1" i="0" baseline="0"/>
                  <a:t>D</a:t>
                </a:r>
                <a:r>
                  <a:rPr lang="es-ES" sz="1100" b="1" i="0" baseline="-25000"/>
                  <a:t>Q AUX=0</a:t>
                </a:r>
                <a:endParaRPr lang="es-ES" sz="1100" b="1" i="0" baseline="0"/>
              </a:p>
            </c:rich>
          </c:tx>
          <c:layout>
            <c:manualLayout>
              <c:xMode val="edge"/>
              <c:yMode val="edge"/>
              <c:x val="1.7009586689102695E-2"/>
              <c:y val="0.39045853858879775"/>
            </c:manualLayout>
          </c:layout>
        </c:title>
        <c:numFmt formatCode="0" sourceLinked="0"/>
        <c:majorTickMark val="none"/>
        <c:tickLblPos val="nextTo"/>
        <c:crossAx val="7817152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11</xdr:row>
      <xdr:rowOff>9524</xdr:rowOff>
    </xdr:from>
    <xdr:to>
      <xdr:col>11</xdr:col>
      <xdr:colOff>180975</xdr:colOff>
      <xdr:row>26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409575</xdr:colOff>
      <xdr:row>11</xdr:row>
      <xdr:rowOff>0</xdr:rowOff>
    </xdr:from>
    <xdr:to>
      <xdr:col>28</xdr:col>
      <xdr:colOff>152400</xdr:colOff>
      <xdr:row>26</xdr:row>
      <xdr:rowOff>180974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409575</xdr:colOff>
      <xdr:row>11</xdr:row>
      <xdr:rowOff>0</xdr:rowOff>
    </xdr:from>
    <xdr:to>
      <xdr:col>45</xdr:col>
      <xdr:colOff>152400</xdr:colOff>
      <xdr:row>26</xdr:row>
      <xdr:rowOff>180974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54</xdr:col>
      <xdr:colOff>276225</xdr:colOff>
      <xdr:row>11</xdr:row>
      <xdr:rowOff>0</xdr:rowOff>
    </xdr:from>
    <xdr:to>
      <xdr:col>62</xdr:col>
      <xdr:colOff>19050</xdr:colOff>
      <xdr:row>26</xdr:row>
      <xdr:rowOff>171449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P23"/>
  <sheetViews>
    <sheetView tabSelected="1" workbookViewId="0"/>
  </sheetViews>
  <sheetFormatPr baseColWidth="10" defaultRowHeight="15"/>
  <cols>
    <col min="2" max="2" width="12.7109375" customWidth="1"/>
    <col min="3" max="3" width="19.42578125" customWidth="1"/>
    <col min="14" max="16" width="10.42578125" customWidth="1"/>
    <col min="17" max="17" width="8.42578125" customWidth="1"/>
    <col min="19" max="19" width="12.7109375" customWidth="1"/>
    <col min="20" max="20" width="19.42578125" customWidth="1"/>
    <col min="31" max="33" width="10.42578125" customWidth="1"/>
    <col min="34" max="35" width="8.42578125" customWidth="1"/>
    <col min="36" max="36" width="12.7109375" customWidth="1"/>
    <col min="37" max="37" width="19.42578125" customWidth="1"/>
    <col min="48" max="50" width="10.42578125" customWidth="1"/>
    <col min="51" max="52" width="8.42578125" customWidth="1"/>
    <col min="53" max="53" width="12.7109375" customWidth="1"/>
    <col min="54" max="54" width="19.42578125" customWidth="1"/>
    <col min="65" max="67" width="10.42578125" customWidth="1"/>
    <col min="68" max="68" width="8.42578125" customWidth="1"/>
  </cols>
  <sheetData>
    <row r="3" spans="2:68">
      <c r="B3" t="s">
        <v>0</v>
      </c>
      <c r="C3" t="s">
        <v>4</v>
      </c>
      <c r="D3" s="2">
        <v>45</v>
      </c>
      <c r="E3" s="2">
        <v>60</v>
      </c>
      <c r="F3" s="2">
        <v>75</v>
      </c>
      <c r="G3" s="2">
        <v>90</v>
      </c>
      <c r="H3" s="2">
        <v>105</v>
      </c>
      <c r="I3" s="2">
        <v>120</v>
      </c>
      <c r="J3" s="2">
        <v>135</v>
      </c>
      <c r="K3" s="2">
        <v>150</v>
      </c>
      <c r="L3" s="2">
        <v>165</v>
      </c>
      <c r="M3" s="2">
        <v>180</v>
      </c>
      <c r="N3" s="3" t="s">
        <v>5</v>
      </c>
      <c r="O3" s="3" t="s">
        <v>6</v>
      </c>
      <c r="P3" s="3" t="s">
        <v>7</v>
      </c>
      <c r="Q3" s="3"/>
      <c r="S3" t="s">
        <v>1</v>
      </c>
      <c r="T3" t="s">
        <v>4</v>
      </c>
      <c r="U3" s="2">
        <v>45</v>
      </c>
      <c r="V3" s="2">
        <v>60</v>
      </c>
      <c r="W3" s="2">
        <v>75</v>
      </c>
      <c r="X3" s="2">
        <v>90</v>
      </c>
      <c r="Y3" s="2">
        <v>105</v>
      </c>
      <c r="Z3" s="2">
        <v>120</v>
      </c>
      <c r="AA3" s="2">
        <v>135</v>
      </c>
      <c r="AB3" s="2">
        <v>150</v>
      </c>
      <c r="AC3" s="2">
        <v>165</v>
      </c>
      <c r="AD3" s="2">
        <v>180</v>
      </c>
      <c r="AE3" s="3" t="s">
        <v>5</v>
      </c>
      <c r="AF3" s="3" t="s">
        <v>6</v>
      </c>
      <c r="AG3" s="3" t="s">
        <v>7</v>
      </c>
      <c r="AH3" s="3"/>
      <c r="AI3" s="3"/>
      <c r="AJ3" t="s">
        <v>2</v>
      </c>
      <c r="AK3" t="s">
        <v>4</v>
      </c>
      <c r="AL3" s="2">
        <v>45</v>
      </c>
      <c r="AM3" s="2">
        <v>60</v>
      </c>
      <c r="AN3" s="2">
        <v>75</v>
      </c>
      <c r="AO3" s="2">
        <v>90</v>
      </c>
      <c r="AP3" s="2">
        <v>105</v>
      </c>
      <c r="AQ3" s="2">
        <v>120</v>
      </c>
      <c r="AR3" s="2">
        <v>135</v>
      </c>
      <c r="AS3" s="2">
        <v>150</v>
      </c>
      <c r="AT3" s="2">
        <v>165</v>
      </c>
      <c r="AU3" s="2">
        <v>180</v>
      </c>
      <c r="AV3" s="3" t="s">
        <v>5</v>
      </c>
      <c r="AW3" s="3" t="s">
        <v>6</v>
      </c>
      <c r="AX3" s="3" t="s">
        <v>7</v>
      </c>
      <c r="AY3" s="3"/>
      <c r="AZ3" s="3"/>
      <c r="BA3" t="s">
        <v>3</v>
      </c>
      <c r="BB3" t="s">
        <v>4</v>
      </c>
      <c r="BC3" s="2">
        <v>45</v>
      </c>
      <c r="BD3" s="2">
        <v>60</v>
      </c>
      <c r="BE3" s="2">
        <v>75</v>
      </c>
      <c r="BF3" s="2">
        <v>90</v>
      </c>
      <c r="BG3" s="2">
        <v>105</v>
      </c>
      <c r="BH3" s="2">
        <v>120</v>
      </c>
      <c r="BI3" s="2">
        <v>135</v>
      </c>
      <c r="BJ3" s="2">
        <v>150</v>
      </c>
      <c r="BK3" s="2">
        <v>165</v>
      </c>
      <c r="BL3" s="2">
        <v>180</v>
      </c>
      <c r="BM3" s="3" t="s">
        <v>5</v>
      </c>
      <c r="BN3" s="3" t="s">
        <v>6</v>
      </c>
      <c r="BO3" s="3" t="s">
        <v>7</v>
      </c>
      <c r="BP3" s="3"/>
    </row>
    <row r="4" spans="2:68">
      <c r="C4" t="s">
        <v>8</v>
      </c>
      <c r="D4" s="5">
        <v>364</v>
      </c>
      <c r="E4" s="5">
        <v>361</v>
      </c>
      <c r="F4" s="5">
        <v>347</v>
      </c>
      <c r="G4" s="5">
        <v>320</v>
      </c>
      <c r="H4" s="5">
        <v>293</v>
      </c>
      <c r="I4" s="5">
        <v>236</v>
      </c>
      <c r="J4" s="5">
        <v>191</v>
      </c>
      <c r="K4" s="5">
        <v>125</v>
      </c>
      <c r="L4" s="5">
        <v>47</v>
      </c>
      <c r="M4" s="5">
        <v>17</v>
      </c>
      <c r="N4" s="4">
        <f t="shared" ref="N4:N6" si="0">MIN(D4:M4)</f>
        <v>17</v>
      </c>
      <c r="O4" s="4">
        <f t="shared" ref="O4:O6" si="1">MAX(D4:M4)</f>
        <v>364</v>
      </c>
      <c r="P4" s="4">
        <f t="shared" ref="P4:P6" si="2">AVERAGE(D4:M4)</f>
        <v>230.1</v>
      </c>
      <c r="Q4" s="6"/>
      <c r="T4" t="s">
        <v>8</v>
      </c>
      <c r="U4" s="5">
        <v>350</v>
      </c>
      <c r="V4" s="5">
        <v>335</v>
      </c>
      <c r="W4" s="5">
        <v>303</v>
      </c>
      <c r="X4" s="5">
        <v>280</v>
      </c>
      <c r="Y4" s="5">
        <v>253</v>
      </c>
      <c r="Z4" s="5">
        <v>200</v>
      </c>
      <c r="AA4" s="5">
        <v>147</v>
      </c>
      <c r="AB4" s="5">
        <v>91</v>
      </c>
      <c r="AC4" s="5">
        <v>46</v>
      </c>
      <c r="AD4" s="5">
        <v>15</v>
      </c>
      <c r="AE4" s="4">
        <f t="shared" ref="AE4:AE6" si="3">MIN(U4:AD4)</f>
        <v>15</v>
      </c>
      <c r="AF4" s="4">
        <f t="shared" ref="AF4:AF6" si="4">MAX(U4:AD4)</f>
        <v>350</v>
      </c>
      <c r="AG4" s="4">
        <f t="shared" ref="AG4:AG6" si="5">AVERAGE(U4:AD4)</f>
        <v>202</v>
      </c>
      <c r="AH4" s="6"/>
      <c r="AI4" s="6"/>
      <c r="AK4" t="s">
        <v>8</v>
      </c>
      <c r="AL4" s="5">
        <v>303</v>
      </c>
      <c r="AM4" s="5">
        <v>265</v>
      </c>
      <c r="AN4" s="5">
        <v>219</v>
      </c>
      <c r="AO4" s="5">
        <v>167</v>
      </c>
      <c r="AP4" s="5">
        <v>119</v>
      </c>
      <c r="AQ4" s="5">
        <v>85</v>
      </c>
      <c r="AR4" s="5">
        <v>39</v>
      </c>
      <c r="AS4" s="5">
        <v>23</v>
      </c>
      <c r="AT4" s="5">
        <v>7</v>
      </c>
      <c r="AU4" s="5">
        <v>0</v>
      </c>
      <c r="AV4" s="4">
        <f t="shared" ref="AV4:AV6" si="6">MIN(AL4:AU4)</f>
        <v>0</v>
      </c>
      <c r="AW4" s="4">
        <f t="shared" ref="AW4:AW6" si="7">MAX(AL4:AU4)</f>
        <v>303</v>
      </c>
      <c r="AX4" s="4">
        <f t="shared" ref="AX4:AX6" si="8">AVERAGE(AL4:AU4)</f>
        <v>122.7</v>
      </c>
      <c r="AY4" s="6"/>
      <c r="AZ4" s="6"/>
      <c r="BB4" t="s">
        <v>8</v>
      </c>
      <c r="BC4" s="5">
        <v>239</v>
      </c>
      <c r="BD4" s="5">
        <v>199</v>
      </c>
      <c r="BE4" s="5">
        <v>152</v>
      </c>
      <c r="BF4" s="5">
        <v>115</v>
      </c>
      <c r="BG4" s="5">
        <v>75</v>
      </c>
      <c r="BH4" s="5">
        <v>55</v>
      </c>
      <c r="BI4" s="5">
        <v>36</v>
      </c>
      <c r="BJ4" s="5">
        <v>21</v>
      </c>
      <c r="BK4" s="5">
        <v>10</v>
      </c>
      <c r="BL4" s="5">
        <v>4</v>
      </c>
      <c r="BM4" s="4">
        <f t="shared" ref="BM4:BM6" si="9">MIN(BC4:BL4)</f>
        <v>4</v>
      </c>
      <c r="BN4" s="4">
        <f t="shared" ref="BN4:BN6" si="10">MAX(BC4:BL4)</f>
        <v>239</v>
      </c>
      <c r="BO4" s="4">
        <f t="shared" ref="BO4:BO6" si="11">AVERAGE(BC4:BL4)</f>
        <v>90.6</v>
      </c>
      <c r="BP4" s="6"/>
    </row>
    <row r="5" spans="2:68">
      <c r="C5" t="s">
        <v>9</v>
      </c>
      <c r="D5" s="5">
        <v>318</v>
      </c>
      <c r="E5" s="5">
        <v>224</v>
      </c>
      <c r="F5" s="5">
        <v>123</v>
      </c>
      <c r="G5" s="5">
        <v>17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4">
        <f t="shared" si="0"/>
        <v>0</v>
      </c>
      <c r="O5" s="4">
        <f t="shared" si="1"/>
        <v>318</v>
      </c>
      <c r="P5" s="4">
        <f t="shared" si="2"/>
        <v>68.2</v>
      </c>
      <c r="Q5" s="6"/>
      <c r="T5" t="s">
        <v>9</v>
      </c>
      <c r="U5" s="5">
        <v>279</v>
      </c>
      <c r="V5" s="5">
        <v>191</v>
      </c>
      <c r="W5" s="5">
        <v>91</v>
      </c>
      <c r="X5" s="5">
        <v>15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4">
        <f t="shared" si="3"/>
        <v>0</v>
      </c>
      <c r="AF5" s="4">
        <f t="shared" si="4"/>
        <v>279</v>
      </c>
      <c r="AG5" s="4">
        <f t="shared" si="5"/>
        <v>57.6</v>
      </c>
      <c r="AH5" s="6"/>
      <c r="AI5" s="6"/>
      <c r="AJ5" s="7"/>
      <c r="AK5" t="s">
        <v>9</v>
      </c>
      <c r="AL5" s="5">
        <v>159</v>
      </c>
      <c r="AM5" s="5">
        <v>75</v>
      </c>
      <c r="AN5" s="5">
        <v>23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4">
        <f t="shared" si="6"/>
        <v>0</v>
      </c>
      <c r="AW5" s="4">
        <f t="shared" si="7"/>
        <v>159</v>
      </c>
      <c r="AX5" s="4">
        <f t="shared" si="8"/>
        <v>25.7</v>
      </c>
      <c r="AY5" s="6"/>
      <c r="AZ5" s="6"/>
      <c r="BA5" s="7"/>
      <c r="BB5" t="s">
        <v>9</v>
      </c>
      <c r="BC5" s="5">
        <v>110</v>
      </c>
      <c r="BD5" s="5">
        <v>53</v>
      </c>
      <c r="BE5" s="5">
        <v>21</v>
      </c>
      <c r="BF5" s="5">
        <v>4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4">
        <f t="shared" si="9"/>
        <v>0</v>
      </c>
      <c r="BN5" s="4">
        <f t="shared" si="10"/>
        <v>110</v>
      </c>
      <c r="BO5" s="4">
        <f t="shared" si="11"/>
        <v>18.8</v>
      </c>
      <c r="BP5" s="6"/>
    </row>
    <row r="6" spans="2:68">
      <c r="C6" t="s">
        <v>10</v>
      </c>
      <c r="D6" s="5">
        <v>344</v>
      </c>
      <c r="E6" s="5">
        <v>320</v>
      </c>
      <c r="F6" s="5">
        <v>273</v>
      </c>
      <c r="G6" s="5">
        <v>217</v>
      </c>
      <c r="H6" s="5">
        <v>140</v>
      </c>
      <c r="I6" s="5">
        <v>85</v>
      </c>
      <c r="J6" s="5">
        <v>27</v>
      </c>
      <c r="K6" s="5">
        <v>0</v>
      </c>
      <c r="L6" s="5">
        <v>0</v>
      </c>
      <c r="M6" s="5">
        <v>0</v>
      </c>
      <c r="N6" s="4">
        <f t="shared" si="0"/>
        <v>0</v>
      </c>
      <c r="O6" s="4">
        <f t="shared" si="1"/>
        <v>344</v>
      </c>
      <c r="P6" s="4">
        <f t="shared" si="2"/>
        <v>140.6</v>
      </c>
      <c r="Q6" s="6"/>
      <c r="T6" t="s">
        <v>10</v>
      </c>
      <c r="U6" s="5">
        <v>299</v>
      </c>
      <c r="V6" s="5">
        <v>267</v>
      </c>
      <c r="W6" s="5">
        <v>222</v>
      </c>
      <c r="X6" s="5">
        <v>165</v>
      </c>
      <c r="Y6" s="5">
        <v>113</v>
      </c>
      <c r="Z6" s="5">
        <v>59</v>
      </c>
      <c r="AA6" s="5">
        <v>18</v>
      </c>
      <c r="AB6" s="5">
        <v>0</v>
      </c>
      <c r="AC6" s="5">
        <v>0</v>
      </c>
      <c r="AD6" s="5">
        <v>0</v>
      </c>
      <c r="AE6" s="4">
        <f t="shared" si="3"/>
        <v>0</v>
      </c>
      <c r="AF6" s="4">
        <f t="shared" si="4"/>
        <v>299</v>
      </c>
      <c r="AG6" s="4">
        <f t="shared" si="5"/>
        <v>114.3</v>
      </c>
      <c r="AH6" s="6"/>
      <c r="AI6" s="6"/>
      <c r="AJ6" s="7"/>
      <c r="AK6" t="s">
        <v>10</v>
      </c>
      <c r="AL6" s="5">
        <v>201</v>
      </c>
      <c r="AM6" s="5">
        <v>139</v>
      </c>
      <c r="AN6" s="5">
        <v>86</v>
      </c>
      <c r="AO6" s="5">
        <v>47</v>
      </c>
      <c r="AP6" s="5">
        <v>14</v>
      </c>
      <c r="AQ6" s="5">
        <v>2</v>
      </c>
      <c r="AR6" s="5">
        <v>0</v>
      </c>
      <c r="AS6" s="5">
        <v>0</v>
      </c>
      <c r="AT6" s="5">
        <v>0</v>
      </c>
      <c r="AU6" s="5">
        <v>0</v>
      </c>
      <c r="AV6" s="4">
        <f t="shared" si="6"/>
        <v>0</v>
      </c>
      <c r="AW6" s="4">
        <f t="shared" si="7"/>
        <v>201</v>
      </c>
      <c r="AX6" s="4">
        <f t="shared" si="8"/>
        <v>48.9</v>
      </c>
      <c r="AY6" s="6"/>
      <c r="AZ6" s="6"/>
      <c r="BA6" s="7"/>
      <c r="BB6" t="s">
        <v>10</v>
      </c>
      <c r="BC6" s="5">
        <v>130</v>
      </c>
      <c r="BD6" s="5">
        <v>81</v>
      </c>
      <c r="BE6" s="5">
        <v>49</v>
      </c>
      <c r="BF6" s="5">
        <v>24</v>
      </c>
      <c r="BG6" s="5">
        <v>13</v>
      </c>
      <c r="BH6" s="5">
        <v>3</v>
      </c>
      <c r="BI6" s="5">
        <v>0</v>
      </c>
      <c r="BJ6" s="5">
        <v>0</v>
      </c>
      <c r="BK6" s="5">
        <v>0</v>
      </c>
      <c r="BL6" s="5">
        <v>0</v>
      </c>
      <c r="BM6" s="4">
        <f t="shared" si="9"/>
        <v>0</v>
      </c>
      <c r="BN6" s="4">
        <f t="shared" si="10"/>
        <v>130</v>
      </c>
      <c r="BO6" s="4">
        <f t="shared" si="11"/>
        <v>30</v>
      </c>
      <c r="BP6" s="6"/>
    </row>
    <row r="7" spans="2:68">
      <c r="C7" t="s">
        <v>11</v>
      </c>
      <c r="D7" s="5">
        <f>(D4-D6)</f>
        <v>20</v>
      </c>
      <c r="E7" s="5">
        <f t="shared" ref="E7:M7" si="12">(E4-E6)</f>
        <v>41</v>
      </c>
      <c r="F7" s="5">
        <f t="shared" si="12"/>
        <v>74</v>
      </c>
      <c r="G7" s="5">
        <f t="shared" si="12"/>
        <v>103</v>
      </c>
      <c r="H7" s="5">
        <f t="shared" si="12"/>
        <v>153</v>
      </c>
      <c r="I7" s="5">
        <f t="shared" si="12"/>
        <v>151</v>
      </c>
      <c r="J7" s="5">
        <f t="shared" si="12"/>
        <v>164</v>
      </c>
      <c r="K7" s="5">
        <f t="shared" si="12"/>
        <v>125</v>
      </c>
      <c r="L7" s="5">
        <f t="shared" si="12"/>
        <v>47</v>
      </c>
      <c r="M7" s="5">
        <f t="shared" si="12"/>
        <v>17</v>
      </c>
      <c r="N7" s="4">
        <f>MIN(D7:M7)</f>
        <v>17</v>
      </c>
      <c r="O7" s="4">
        <f>MAX(D7:M7)</f>
        <v>164</v>
      </c>
      <c r="P7" s="4">
        <f>AVERAGE(D7:M7)</f>
        <v>89.5</v>
      </c>
      <c r="Q7" s="6">
        <f>(100*P4/P6)-100</f>
        <v>63.655761024182084</v>
      </c>
      <c r="T7" t="s">
        <v>11</v>
      </c>
      <c r="U7" s="5">
        <f>(U4-U6)</f>
        <v>51</v>
      </c>
      <c r="V7" s="5">
        <f t="shared" ref="V7" si="13">(V4-V6)</f>
        <v>68</v>
      </c>
      <c r="W7" s="5">
        <f t="shared" ref="W7" si="14">(W4-W6)</f>
        <v>81</v>
      </c>
      <c r="X7" s="5">
        <f t="shared" ref="X7" si="15">(X4-X6)</f>
        <v>115</v>
      </c>
      <c r="Y7" s="5">
        <f t="shared" ref="Y7" si="16">(Y4-Y6)</f>
        <v>140</v>
      </c>
      <c r="Z7" s="5">
        <f t="shared" ref="Z7" si="17">(Z4-Z6)</f>
        <v>141</v>
      </c>
      <c r="AA7" s="5">
        <f t="shared" ref="AA7" si="18">(AA4-AA6)</f>
        <v>129</v>
      </c>
      <c r="AB7" s="5">
        <f t="shared" ref="AB7" si="19">(AB4-AB6)</f>
        <v>91</v>
      </c>
      <c r="AC7" s="5">
        <f t="shared" ref="AC7" si="20">(AC4-AC6)</f>
        <v>46</v>
      </c>
      <c r="AD7" s="5">
        <f t="shared" ref="AD7" si="21">(AD4-AD6)</f>
        <v>15</v>
      </c>
      <c r="AE7" s="4">
        <f>MIN(U7:AD7)</f>
        <v>15</v>
      </c>
      <c r="AF7" s="4">
        <f>MAX(U7:AD7)</f>
        <v>141</v>
      </c>
      <c r="AG7" s="4">
        <f>AVERAGE(U7:AD7)</f>
        <v>87.7</v>
      </c>
      <c r="AH7" s="6">
        <f>(100*AG4/AG6)-100</f>
        <v>76.727909011373583</v>
      </c>
      <c r="AI7" s="6"/>
      <c r="AJ7" s="7"/>
      <c r="AK7" t="s">
        <v>11</v>
      </c>
      <c r="AL7" s="5">
        <f>(AL4-AL6)</f>
        <v>102</v>
      </c>
      <c r="AM7" s="5">
        <f t="shared" ref="AM7" si="22">(AM4-AM6)</f>
        <v>126</v>
      </c>
      <c r="AN7" s="5">
        <f t="shared" ref="AN7" si="23">(AN4-AN6)</f>
        <v>133</v>
      </c>
      <c r="AO7" s="5">
        <f t="shared" ref="AO7" si="24">(AO4-AO6)</f>
        <v>120</v>
      </c>
      <c r="AP7" s="5">
        <f t="shared" ref="AP7" si="25">(AP4-AP6)</f>
        <v>105</v>
      </c>
      <c r="AQ7" s="5">
        <f t="shared" ref="AQ7" si="26">(AQ4-AQ6)</f>
        <v>83</v>
      </c>
      <c r="AR7" s="5">
        <f t="shared" ref="AR7" si="27">(AR4-AR6)</f>
        <v>39</v>
      </c>
      <c r="AS7" s="5">
        <f t="shared" ref="AS7" si="28">(AS4-AS6)</f>
        <v>23</v>
      </c>
      <c r="AT7" s="5">
        <f t="shared" ref="AT7" si="29">(AT4-AT6)</f>
        <v>7</v>
      </c>
      <c r="AU7" s="5">
        <f t="shared" ref="AU7" si="30">(AU4-AU6)</f>
        <v>0</v>
      </c>
      <c r="AV7" s="4">
        <f>MIN(AL7:AU7)</f>
        <v>0</v>
      </c>
      <c r="AW7" s="4">
        <f>MAX(AL7:AU7)</f>
        <v>133</v>
      </c>
      <c r="AX7" s="4">
        <f>AVERAGE(AL7:AU7)</f>
        <v>73.8</v>
      </c>
      <c r="AY7" s="6">
        <f>(100*AX4/AX6)-100</f>
        <v>150.92024539877301</v>
      </c>
      <c r="AZ7" s="6"/>
      <c r="BA7" s="7"/>
      <c r="BB7" t="s">
        <v>11</v>
      </c>
      <c r="BC7" s="5">
        <f>(BC4-BC6)</f>
        <v>109</v>
      </c>
      <c r="BD7" s="5">
        <f t="shared" ref="BD7" si="31">(BD4-BD6)</f>
        <v>118</v>
      </c>
      <c r="BE7" s="5">
        <f t="shared" ref="BE7" si="32">(BE4-BE6)</f>
        <v>103</v>
      </c>
      <c r="BF7" s="5">
        <f t="shared" ref="BF7" si="33">(BF4-BF6)</f>
        <v>91</v>
      </c>
      <c r="BG7" s="5">
        <f t="shared" ref="BG7" si="34">(BG4-BG6)</f>
        <v>62</v>
      </c>
      <c r="BH7" s="5">
        <f t="shared" ref="BH7" si="35">(BH4-BH6)</f>
        <v>52</v>
      </c>
      <c r="BI7" s="5">
        <f t="shared" ref="BI7" si="36">(BI4-BI6)</f>
        <v>36</v>
      </c>
      <c r="BJ7" s="5">
        <f t="shared" ref="BJ7" si="37">(BJ4-BJ6)</f>
        <v>21</v>
      </c>
      <c r="BK7" s="5">
        <f t="shared" ref="BK7" si="38">(BK4-BK6)</f>
        <v>10</v>
      </c>
      <c r="BL7" s="5">
        <f t="shared" ref="BL7" si="39">(BL4-BL6)</f>
        <v>4</v>
      </c>
      <c r="BM7" s="4">
        <f>MIN(BC7:BL7)</f>
        <v>4</v>
      </c>
      <c r="BN7" s="4">
        <f>MAX(BC7:BL7)</f>
        <v>118</v>
      </c>
      <c r="BO7" s="4">
        <f>AVERAGE(BC7:BL7)</f>
        <v>60.6</v>
      </c>
      <c r="BP7" s="6">
        <f>(100*BO4/BO6)-100</f>
        <v>202</v>
      </c>
    </row>
    <row r="8" spans="2:68">
      <c r="C8" t="s">
        <v>12</v>
      </c>
      <c r="D8" s="5">
        <v>209</v>
      </c>
      <c r="E8" s="5">
        <v>81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4">
        <f>MIN(D8:M8)</f>
        <v>0</v>
      </c>
      <c r="O8" s="4">
        <f>MAX(D8:M8)</f>
        <v>209</v>
      </c>
      <c r="P8" s="4">
        <f>AVERAGE(D8:M8)</f>
        <v>29</v>
      </c>
      <c r="Q8" s="6"/>
      <c r="T8" t="s">
        <v>12</v>
      </c>
      <c r="U8" s="5">
        <v>154</v>
      </c>
      <c r="V8" s="5">
        <v>56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4">
        <f>MIN(U8:AD8)</f>
        <v>0</v>
      </c>
      <c r="AF8" s="4">
        <f>MAX(U8:AD8)</f>
        <v>154</v>
      </c>
      <c r="AG8" s="4">
        <f>AVERAGE(U8:AD8)</f>
        <v>21.1</v>
      </c>
      <c r="AH8" s="6"/>
      <c r="AI8" s="6"/>
      <c r="AJ8" s="7"/>
      <c r="AK8" t="s">
        <v>12</v>
      </c>
      <c r="AL8" s="5">
        <v>44</v>
      </c>
      <c r="AM8" s="5">
        <v>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4">
        <f>MIN(AL8:AU8)</f>
        <v>0</v>
      </c>
      <c r="AW8" s="4">
        <f>MAX(AL8:AU8)</f>
        <v>44</v>
      </c>
      <c r="AX8" s="4">
        <f>AVERAGE(AL8:AU8)</f>
        <v>4.9000000000000004</v>
      </c>
      <c r="AY8" s="6"/>
      <c r="AZ8" s="6"/>
      <c r="BA8" s="7"/>
      <c r="BB8" t="s">
        <v>12</v>
      </c>
      <c r="BC8" s="5">
        <v>29</v>
      </c>
      <c r="BD8" s="5">
        <v>6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4">
        <f>MIN(BC8:BL8)</f>
        <v>0</v>
      </c>
      <c r="BN8" s="4">
        <f>MAX(BC8:BL8)</f>
        <v>29</v>
      </c>
      <c r="BO8" s="4">
        <f>AVERAGE(BC8:BL8)</f>
        <v>3.5</v>
      </c>
      <c r="BP8" s="6"/>
    </row>
    <row r="9" spans="2:68">
      <c r="C9" t="s">
        <v>13</v>
      </c>
      <c r="D9" s="5">
        <f>(D5-D8)</f>
        <v>109</v>
      </c>
      <c r="E9" s="5">
        <f t="shared" ref="E9:M9" si="40">(E5-E8)</f>
        <v>143</v>
      </c>
      <c r="F9" s="5">
        <f t="shared" si="40"/>
        <v>123</v>
      </c>
      <c r="G9" s="5">
        <f t="shared" si="40"/>
        <v>17</v>
      </c>
      <c r="H9" s="5">
        <f t="shared" si="40"/>
        <v>0</v>
      </c>
      <c r="I9" s="5">
        <f t="shared" si="40"/>
        <v>0</v>
      </c>
      <c r="J9" s="5">
        <f t="shared" si="40"/>
        <v>0</v>
      </c>
      <c r="K9" s="5">
        <f t="shared" si="40"/>
        <v>0</v>
      </c>
      <c r="L9" s="5">
        <f t="shared" si="40"/>
        <v>0</v>
      </c>
      <c r="M9" s="5">
        <f t="shared" si="40"/>
        <v>0</v>
      </c>
      <c r="N9" s="4">
        <f>MIN(D9:M9)</f>
        <v>0</v>
      </c>
      <c r="O9" s="4">
        <f>MAX(D9:M9)</f>
        <v>143</v>
      </c>
      <c r="P9" s="4">
        <f>AVERAGE(D9:M9)</f>
        <v>39.200000000000003</v>
      </c>
      <c r="Q9" s="6">
        <f>(100*P5/P8)-100</f>
        <v>135.17241379310346</v>
      </c>
      <c r="T9" t="s">
        <v>13</v>
      </c>
      <c r="U9" s="5">
        <f>(U5-U8)</f>
        <v>125</v>
      </c>
      <c r="V9" s="5">
        <f t="shared" ref="V9" si="41">(V5-V8)</f>
        <v>135</v>
      </c>
      <c r="W9" s="5">
        <f t="shared" ref="W9" si="42">(W5-W8)</f>
        <v>90</v>
      </c>
      <c r="X9" s="5">
        <f t="shared" ref="X9" si="43">(X5-X8)</f>
        <v>15</v>
      </c>
      <c r="Y9" s="5">
        <f t="shared" ref="Y9" si="44">(Y5-Y8)</f>
        <v>0</v>
      </c>
      <c r="Z9" s="5">
        <f t="shared" ref="Z9" si="45">(Z5-Z8)</f>
        <v>0</v>
      </c>
      <c r="AA9" s="5">
        <f t="shared" ref="AA9" si="46">(AA5-AA8)</f>
        <v>0</v>
      </c>
      <c r="AB9" s="5">
        <f t="shared" ref="AB9" si="47">(AB5-AB8)</f>
        <v>0</v>
      </c>
      <c r="AC9" s="5">
        <f t="shared" ref="AC9" si="48">(AC5-AC8)</f>
        <v>0</v>
      </c>
      <c r="AD9" s="5">
        <f t="shared" ref="AD9" si="49">(AD5-AD8)</f>
        <v>0</v>
      </c>
      <c r="AE9" s="4">
        <f>MIN(U9:AD9)</f>
        <v>0</v>
      </c>
      <c r="AF9" s="4">
        <f>MAX(U9:AD9)</f>
        <v>135</v>
      </c>
      <c r="AG9" s="4">
        <f>AVERAGE(U9:AD9)</f>
        <v>36.5</v>
      </c>
      <c r="AH9" s="6">
        <f>(100*AG5/AG8)-100</f>
        <v>172.98578199052133</v>
      </c>
      <c r="AI9" s="6"/>
      <c r="AJ9" s="7"/>
      <c r="AK9" t="s">
        <v>13</v>
      </c>
      <c r="AL9" s="5">
        <f>(AL5-AL8)</f>
        <v>115</v>
      </c>
      <c r="AM9" s="5">
        <f t="shared" ref="AM9" si="50">(AM5-AM8)</f>
        <v>70</v>
      </c>
      <c r="AN9" s="5">
        <f t="shared" ref="AN9" si="51">(AN5-AN8)</f>
        <v>23</v>
      </c>
      <c r="AO9" s="5">
        <f t="shared" ref="AO9" si="52">(AO5-AO8)</f>
        <v>0</v>
      </c>
      <c r="AP9" s="5">
        <f t="shared" ref="AP9" si="53">(AP5-AP8)</f>
        <v>0</v>
      </c>
      <c r="AQ9" s="5">
        <f t="shared" ref="AQ9" si="54">(AQ5-AQ8)</f>
        <v>0</v>
      </c>
      <c r="AR9" s="5">
        <f t="shared" ref="AR9" si="55">(AR5-AR8)</f>
        <v>0</v>
      </c>
      <c r="AS9" s="5">
        <f t="shared" ref="AS9" si="56">(AS5-AS8)</f>
        <v>0</v>
      </c>
      <c r="AT9" s="5">
        <f t="shared" ref="AT9" si="57">(AT5-AT8)</f>
        <v>0</v>
      </c>
      <c r="AU9" s="5">
        <f t="shared" ref="AU9" si="58">(AU5-AU8)</f>
        <v>0</v>
      </c>
      <c r="AV9" s="4">
        <f>MIN(AL9:AU9)</f>
        <v>0</v>
      </c>
      <c r="AW9" s="4">
        <f>MAX(AL9:AU9)</f>
        <v>115</v>
      </c>
      <c r="AX9" s="4">
        <f>AVERAGE(AL9:AU9)</f>
        <v>20.8</v>
      </c>
      <c r="AY9" s="6">
        <f>(100*AX5/AX8)-100</f>
        <v>424.48979591836735</v>
      </c>
      <c r="AZ9" s="6"/>
      <c r="BA9" s="7"/>
      <c r="BB9" t="s">
        <v>13</v>
      </c>
      <c r="BC9" s="5">
        <f>(BC5-BC8)</f>
        <v>81</v>
      </c>
      <c r="BD9" s="5">
        <f t="shared" ref="BD9" si="59">(BD5-BD8)</f>
        <v>47</v>
      </c>
      <c r="BE9" s="5">
        <f t="shared" ref="BE9" si="60">(BE5-BE8)</f>
        <v>21</v>
      </c>
      <c r="BF9" s="5">
        <f t="shared" ref="BF9" si="61">(BF5-BF8)</f>
        <v>4</v>
      </c>
      <c r="BG9" s="5">
        <f t="shared" ref="BG9" si="62">(BG5-BG8)</f>
        <v>0</v>
      </c>
      <c r="BH9" s="5">
        <f t="shared" ref="BH9" si="63">(BH5-BH8)</f>
        <v>0</v>
      </c>
      <c r="BI9" s="5">
        <f t="shared" ref="BI9" si="64">(BI5-BI8)</f>
        <v>0</v>
      </c>
      <c r="BJ9" s="5">
        <f t="shared" ref="BJ9" si="65">(BJ5-BJ8)</f>
        <v>0</v>
      </c>
      <c r="BK9" s="5">
        <f t="shared" ref="BK9" si="66">(BK5-BK8)</f>
        <v>0</v>
      </c>
      <c r="BL9" s="5">
        <f t="shared" ref="BL9" si="67">(BL5-BL8)</f>
        <v>0</v>
      </c>
      <c r="BM9" s="4">
        <f>MIN(BC9:BL9)</f>
        <v>0</v>
      </c>
      <c r="BN9" s="4">
        <f>MAX(BC9:BL9)</f>
        <v>81</v>
      </c>
      <c r="BO9" s="4">
        <f>AVERAGE(BC9:BL9)</f>
        <v>15.3</v>
      </c>
      <c r="BP9" s="6">
        <f>(100*BO5/BO8)-100</f>
        <v>437.14285714285711</v>
      </c>
    </row>
    <row r="10" spans="2:68">
      <c r="U10" s="1"/>
      <c r="V10" s="1"/>
      <c r="W10" s="1"/>
      <c r="X10" s="1"/>
      <c r="Y10" s="1"/>
      <c r="Z10" s="1"/>
      <c r="AA10" s="1"/>
      <c r="AB10" s="1"/>
      <c r="AC10" s="1"/>
      <c r="AD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2:68">
      <c r="U11" s="2"/>
      <c r="V11" s="2"/>
      <c r="W11" s="2"/>
      <c r="X11" s="2"/>
      <c r="Y11" s="2"/>
      <c r="Z11" s="2"/>
      <c r="AA11" s="2"/>
      <c r="AB11" s="2"/>
      <c r="AC11" s="2"/>
      <c r="AD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2:68">
      <c r="U12" s="5"/>
      <c r="V12" s="5"/>
      <c r="W12" s="5"/>
      <c r="X12" s="5"/>
      <c r="Y12" s="5"/>
      <c r="Z12" s="5"/>
      <c r="AA12" s="5"/>
      <c r="AB12" s="5"/>
      <c r="AC12" s="5"/>
      <c r="AD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2:68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U13" s="5"/>
      <c r="V13" s="5"/>
      <c r="W13" s="5"/>
      <c r="X13" s="5"/>
      <c r="Y13" s="5"/>
      <c r="Z13" s="5"/>
      <c r="AA13" s="5"/>
      <c r="AB13" s="5"/>
      <c r="AC13" s="5"/>
      <c r="AD13" s="5"/>
      <c r="AE13" s="1"/>
      <c r="AF13" s="1"/>
      <c r="AG13" s="1"/>
      <c r="AH13" s="1"/>
      <c r="AI13" s="1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1"/>
      <c r="AW13" s="1"/>
      <c r="AX13" s="1"/>
      <c r="AY13" s="1"/>
      <c r="AZ13" s="1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1"/>
      <c r="BN13" s="1"/>
      <c r="BO13" s="1"/>
      <c r="BP13" s="1"/>
    </row>
    <row r="14" spans="2:68">
      <c r="D14" s="1"/>
      <c r="E14" s="1"/>
      <c r="F14" s="1"/>
      <c r="G14" s="1"/>
      <c r="H14" s="1"/>
      <c r="I14" s="1"/>
      <c r="J14" s="1"/>
      <c r="K14" s="1"/>
      <c r="L14" s="1"/>
      <c r="U14" s="1"/>
      <c r="V14" s="1"/>
      <c r="W14" s="1"/>
      <c r="X14" s="1"/>
      <c r="Y14" s="1"/>
      <c r="Z14" s="1"/>
      <c r="AA14" s="1"/>
      <c r="AB14" s="1"/>
      <c r="AC14" s="1"/>
      <c r="AL14" s="1"/>
      <c r="AM14" s="1"/>
      <c r="AN14" s="1"/>
      <c r="AO14" s="1"/>
      <c r="AP14" s="1"/>
      <c r="AQ14" s="1"/>
      <c r="AR14" s="1"/>
      <c r="AS14" s="1"/>
      <c r="AT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2:68">
      <c r="D15" s="3"/>
      <c r="E15" s="3"/>
      <c r="F15" s="3"/>
      <c r="G15" s="3"/>
      <c r="H15" s="3"/>
      <c r="I15" s="3"/>
      <c r="J15" s="3"/>
      <c r="K15" s="3"/>
      <c r="L15" s="3"/>
      <c r="U15" s="3"/>
      <c r="V15" s="3"/>
      <c r="W15" s="3"/>
      <c r="X15" s="3"/>
      <c r="Y15" s="3"/>
      <c r="Z15" s="3"/>
      <c r="AA15" s="3"/>
      <c r="AB15" s="3"/>
      <c r="AC15" s="3"/>
      <c r="AL15" s="3"/>
      <c r="AM15" s="3"/>
      <c r="AN15" s="3"/>
      <c r="AO15" s="3"/>
      <c r="AP15" s="3"/>
      <c r="AQ15" s="3"/>
      <c r="AR15" s="3"/>
      <c r="AS15" s="3"/>
      <c r="AT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2:68">
      <c r="D16" s="4"/>
      <c r="E16" s="4"/>
      <c r="F16" s="4"/>
      <c r="G16" s="4"/>
      <c r="H16" s="4"/>
      <c r="I16" s="4"/>
      <c r="J16" s="4"/>
      <c r="K16" s="4"/>
      <c r="L16" s="4"/>
      <c r="U16" s="4"/>
      <c r="V16" s="4"/>
      <c r="W16" s="4"/>
      <c r="X16" s="4"/>
      <c r="Y16" s="4"/>
      <c r="Z16" s="4"/>
      <c r="AA16" s="4"/>
      <c r="AB16" s="4"/>
      <c r="AC16" s="4"/>
      <c r="AL16" s="4"/>
      <c r="AM16" s="4"/>
      <c r="AN16" s="4"/>
      <c r="AO16" s="4"/>
      <c r="AP16" s="4"/>
      <c r="AQ16" s="4"/>
      <c r="AR16" s="4"/>
      <c r="AS16" s="4"/>
      <c r="AT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4:63">
      <c r="D17" s="4"/>
      <c r="E17" s="4"/>
      <c r="F17" s="4"/>
      <c r="G17" s="4"/>
      <c r="H17" s="4"/>
      <c r="I17" s="4"/>
      <c r="J17" s="4"/>
      <c r="K17" s="4"/>
      <c r="L17" s="4"/>
      <c r="U17" s="4"/>
      <c r="V17" s="4"/>
      <c r="W17" s="4"/>
      <c r="X17" s="4"/>
      <c r="Y17" s="4"/>
      <c r="Z17" s="4"/>
      <c r="AA17" s="4"/>
      <c r="AB17" s="4"/>
      <c r="AC17" s="4"/>
      <c r="AL17" s="4"/>
      <c r="AM17" s="4"/>
      <c r="AN17" s="4"/>
      <c r="AO17" s="4"/>
      <c r="AP17" s="4"/>
      <c r="AQ17" s="4"/>
      <c r="AR17" s="4"/>
      <c r="AS17" s="4"/>
      <c r="AT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4:63">
      <c r="D18" s="4"/>
      <c r="E18" s="4"/>
      <c r="F18" s="4"/>
      <c r="G18" s="4"/>
      <c r="H18" s="4"/>
      <c r="I18" s="4"/>
      <c r="J18" s="4"/>
      <c r="K18" s="4"/>
      <c r="L18" s="4"/>
      <c r="U18" s="4"/>
      <c r="V18" s="4"/>
      <c r="W18" s="4"/>
      <c r="X18" s="4"/>
      <c r="Y18" s="4"/>
      <c r="Z18" s="4"/>
      <c r="AA18" s="4"/>
      <c r="AB18" s="4"/>
      <c r="AC18" s="4"/>
      <c r="AL18" s="4"/>
      <c r="AM18" s="4"/>
      <c r="AN18" s="4"/>
      <c r="AO18" s="4"/>
      <c r="AP18" s="4"/>
      <c r="AQ18" s="4"/>
      <c r="AR18" s="4"/>
      <c r="AS18" s="4"/>
      <c r="AT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4:63">
      <c r="D19" s="1"/>
      <c r="E19" s="1"/>
      <c r="F19" s="1"/>
      <c r="G19" s="1"/>
      <c r="H19" s="1"/>
      <c r="I19" s="1"/>
      <c r="J19" s="1"/>
      <c r="K19" s="1"/>
      <c r="L19" s="1"/>
      <c r="U19" s="1"/>
      <c r="V19" s="1"/>
      <c r="W19" s="1"/>
      <c r="X19" s="1"/>
      <c r="Y19" s="1"/>
      <c r="Z19" s="1"/>
      <c r="AA19" s="1"/>
      <c r="AB19" s="1"/>
      <c r="AC19" s="1"/>
      <c r="AL19" s="1"/>
      <c r="AM19" s="1"/>
      <c r="AN19" s="1"/>
      <c r="AO19" s="1"/>
      <c r="AP19" s="1"/>
      <c r="AQ19" s="1"/>
      <c r="AR19" s="1"/>
      <c r="AS19" s="1"/>
      <c r="AT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4:63">
      <c r="D20" s="3"/>
      <c r="E20" s="3"/>
      <c r="F20" s="3"/>
      <c r="G20" s="3"/>
      <c r="H20" s="3"/>
      <c r="I20" s="3"/>
      <c r="J20" s="3"/>
      <c r="K20" s="3"/>
      <c r="L20" s="3"/>
      <c r="U20" s="3"/>
      <c r="V20" s="3"/>
      <c r="W20" s="3"/>
      <c r="X20" s="3"/>
      <c r="Y20" s="3"/>
      <c r="Z20" s="3"/>
      <c r="AA20" s="3"/>
      <c r="AB20" s="3"/>
      <c r="AC20" s="3"/>
      <c r="AL20" s="3"/>
      <c r="AM20" s="3"/>
      <c r="AN20" s="3"/>
      <c r="AO20" s="3"/>
      <c r="AP20" s="3"/>
      <c r="AQ20" s="3"/>
      <c r="AR20" s="3"/>
      <c r="AS20" s="3"/>
      <c r="AT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4:63">
      <c r="D21" s="4"/>
      <c r="E21" s="4"/>
      <c r="F21" s="4"/>
      <c r="G21" s="4"/>
      <c r="H21" s="4"/>
      <c r="I21" s="4"/>
      <c r="J21" s="4"/>
      <c r="K21" s="4"/>
      <c r="L21" s="4"/>
      <c r="U21" s="4"/>
      <c r="V21" s="4"/>
      <c r="W21" s="4"/>
      <c r="X21" s="4"/>
      <c r="Y21" s="4"/>
      <c r="Z21" s="4"/>
      <c r="AA21" s="4"/>
      <c r="AB21" s="4"/>
      <c r="AC21" s="4"/>
      <c r="AL21" s="4"/>
      <c r="AM21" s="4"/>
      <c r="AN21" s="4"/>
      <c r="AO21" s="4"/>
      <c r="AP21" s="4"/>
      <c r="AQ21" s="4"/>
      <c r="AR21" s="4"/>
      <c r="AS21" s="4"/>
      <c r="AT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4:63">
      <c r="D22" s="4"/>
      <c r="E22" s="4"/>
      <c r="F22" s="4"/>
      <c r="G22" s="4"/>
      <c r="H22" s="4"/>
      <c r="I22" s="4"/>
      <c r="J22" s="4"/>
      <c r="K22" s="4"/>
      <c r="L22" s="4"/>
      <c r="U22" s="4"/>
      <c r="V22" s="4"/>
      <c r="W22" s="4"/>
      <c r="X22" s="4"/>
      <c r="Y22" s="4"/>
      <c r="Z22" s="4"/>
      <c r="AA22" s="4"/>
      <c r="AB22" s="4"/>
      <c r="AC22" s="4"/>
      <c r="AL22" s="4"/>
      <c r="AM22" s="4"/>
      <c r="AN22" s="4"/>
      <c r="AO22" s="4"/>
      <c r="AP22" s="4"/>
      <c r="AQ22" s="4"/>
      <c r="AR22" s="4"/>
      <c r="AS22" s="4"/>
      <c r="AT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4:63">
      <c r="D23" s="4"/>
      <c r="E23" s="4"/>
      <c r="F23" s="4"/>
      <c r="G23" s="4"/>
      <c r="H23" s="4"/>
      <c r="I23" s="4"/>
      <c r="J23" s="4"/>
      <c r="K23" s="4"/>
      <c r="L23" s="4"/>
      <c r="U23" s="4"/>
      <c r="V23" s="4"/>
      <c r="W23" s="4"/>
      <c r="X23" s="4"/>
      <c r="Y23" s="4"/>
      <c r="Z23" s="4"/>
      <c r="AA23" s="4"/>
      <c r="AB23" s="4"/>
      <c r="AC23" s="4"/>
      <c r="AL23" s="4"/>
      <c r="AM23" s="4"/>
      <c r="AN23" s="4"/>
      <c r="AO23" s="4"/>
      <c r="AP23" s="4"/>
      <c r="AQ23" s="4"/>
      <c r="AR23" s="4"/>
      <c r="AS23" s="4"/>
      <c r="AT23" s="4"/>
      <c r="BC23" s="4"/>
      <c r="BD23" s="4"/>
      <c r="BE23" s="4"/>
      <c r="BF23" s="4"/>
      <c r="BG23" s="4"/>
      <c r="BH23" s="4"/>
      <c r="BI23" s="4"/>
      <c r="BJ23" s="4"/>
      <c r="BK23" s="4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2013-02-26T15:56:14Z</dcterms:modified>
</cp:coreProperties>
</file>