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2" r:id="rId1"/>
    <sheet name="Hoja1" sheetId="1" r:id="rId2"/>
  </sheets>
  <calcPr calcId="145621" calcMode="manual" calcOnSave="0"/>
</workbook>
</file>

<file path=xl/calcChain.xml><?xml version="1.0" encoding="utf-8"?>
<calcChain xmlns="http://schemas.openxmlformats.org/spreadsheetml/2006/main">
  <c r="C35075" i="2" l="1"/>
  <c r="C26313" i="2"/>
  <c r="C17551" i="2"/>
  <c r="C8789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R63" i="2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O63" i="2"/>
  <c r="O62" i="2"/>
  <c r="K20" i="2"/>
  <c r="K21" i="2" s="1"/>
  <c r="K22" i="2" s="1"/>
  <c r="K23" i="2" s="1"/>
  <c r="K24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Q19" i="2"/>
  <c r="Q20" i="2" s="1"/>
  <c r="Q21" i="2" s="1"/>
  <c r="Q22" i="2" s="1"/>
  <c r="Q23" i="2" s="1"/>
  <c r="Q24" i="2" s="1"/>
  <c r="Q27" i="2" s="1"/>
  <c r="K19" i="2"/>
  <c r="H13" i="2"/>
  <c r="C3" i="2"/>
  <c r="E63" i="2" s="1"/>
  <c r="Q28" i="2" l="1"/>
  <c r="C63" i="2"/>
  <c r="L79" i="2" l="1"/>
  <c r="L75" i="2"/>
  <c r="L71" i="2"/>
  <c r="L67" i="2"/>
  <c r="L63" i="2"/>
  <c r="S63" i="2" s="1"/>
  <c r="L62" i="2"/>
  <c r="S62" i="2" s="1"/>
  <c r="Q29" i="2"/>
  <c r="L81" i="2"/>
  <c r="L65" i="2"/>
  <c r="L68" i="2"/>
  <c r="L78" i="2"/>
  <c r="L77" i="2"/>
  <c r="L80" i="2"/>
  <c r="L64" i="2"/>
  <c r="L74" i="2"/>
  <c r="L73" i="2"/>
  <c r="L76" i="2"/>
  <c r="L70" i="2"/>
  <c r="L69" i="2"/>
  <c r="L72" i="2"/>
  <c r="L66" i="2"/>
  <c r="Q30" i="2" l="1"/>
  <c r="S64" i="2"/>
  <c r="S65" i="2" l="1"/>
  <c r="Q31" i="2"/>
  <c r="S66" i="2" l="1"/>
  <c r="Q32" i="2"/>
  <c r="S67" i="2" l="1"/>
  <c r="Q33" i="2"/>
  <c r="Q34" i="2" l="1"/>
  <c r="S68" i="2"/>
  <c r="S69" i="2" l="1"/>
  <c r="Q35" i="2"/>
  <c r="S70" i="2" l="1"/>
  <c r="Q36" i="2"/>
  <c r="S71" i="2" l="1"/>
  <c r="Q37" i="2"/>
  <c r="Q38" i="2" l="1"/>
  <c r="S72" i="2"/>
  <c r="S73" i="2" l="1"/>
  <c r="Q39" i="2"/>
  <c r="S74" i="2" l="1"/>
  <c r="Q40" i="2"/>
  <c r="S75" i="2" l="1"/>
  <c r="Q41" i="2"/>
  <c r="Q42" i="2" l="1"/>
  <c r="S76" i="2"/>
  <c r="S77" i="2" l="1"/>
  <c r="Q43" i="2"/>
  <c r="S78" i="2" l="1"/>
  <c r="Q44" i="2"/>
  <c r="S79" i="2" l="1"/>
  <c r="Q45" i="2"/>
  <c r="Q46" i="2" l="1"/>
  <c r="S81" i="2" s="1"/>
  <c r="S80" i="2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<sst xmlns="http://schemas.openxmlformats.org/spreadsheetml/2006/main" count="37" uniqueCount="33">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</sst>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NORMINV(O62,C$63,E$63)*H13^1</f>
        <v>53.109392001551228</v>
      </c>
      <c r="M62" s="10"/>
      <c r="N62" s="10"/>
      <c r="O62">
        <f ca="1">RAND()</f>
        <v>0.67628305640918174</v>
      </c>
      <c r="R62" s="6">
        <v>2013</v>
      </c>
      <c r="S62" s="10">
        <f ca="1">IF(AND(Q27&lt;(E18+L62),(E18+L62)&lt;K27),E18,IF((E18+L62)&lt;=Q27,Q27-L62,IF(AND(L62&lt;K27,(E18+L62)&gt;K27),K27-L62,IF(L62&gt;=K27,0,))))</f>
        <v>38.9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ca="1">NORMINV(O63,C$63,E$63)*H13^2</f>
        <v>53.621093475903443</v>
      </c>
      <c r="M63" s="10"/>
      <c r="N63" s="10"/>
      <c r="O63">
        <f t="shared" ref="O63:O81" ca="1" si="4">RAND()</f>
        <v>0.66626405223277763</v>
      </c>
      <c r="R63" s="6">
        <f>R62+1</f>
        <v>2014</v>
      </c>
      <c r="S63" s="10">
        <f t="shared" ref="S63:S81" ca="1" si="5">IF(AND(Q28&lt;(F19+L63),(F19+L63)&lt;K28),F19,IF((F19+L63)&lt;=Q28,Q28-L63,IF(AND(L63&lt;K28,(F19+L63)&gt;K28),K28-L63,IF(L63&gt;=K28,0,))))</f>
        <v>24.773268101869355</v>
      </c>
      <c r="T63" s="10"/>
      <c r="U63" s="10"/>
    </row>
    <row r="64" spans="1:21" x14ac:dyDescent="0.25">
      <c r="A64" s="2">
        <v>50.13</v>
      </c>
      <c r="K64">
        <v>2015</v>
      </c>
      <c r="L64" s="10">
        <f ca="1">NORMINV(O64,C$63,E$63)*H13^3</f>
        <v>55.306135066995388</v>
      </c>
      <c r="M64" s="10"/>
      <c r="N64" s="10"/>
      <c r="O64">
        <f t="shared" ca="1" si="4"/>
        <v>0.69165312772922671</v>
      </c>
      <c r="R64" s="6">
        <f t="shared" ref="R64:R81" si="6">R63+1</f>
        <v>2015</v>
      </c>
      <c r="S64" s="10">
        <f t="shared" ca="1" si="5"/>
        <v>23.492529892248108</v>
      </c>
      <c r="T64" s="10"/>
      <c r="U64" s="10"/>
    </row>
    <row r="65" spans="1:21" x14ac:dyDescent="0.25">
      <c r="A65" s="2">
        <v>49.72</v>
      </c>
      <c r="K65">
        <v>2016</v>
      </c>
      <c r="L65" s="10">
        <f ca="1">NORMINV(O65,C$63,E$63)*H13^4</f>
        <v>32.914758017345527</v>
      </c>
      <c r="M65" s="10"/>
      <c r="N65" s="10"/>
      <c r="O65">
        <f t="shared" ca="1" si="4"/>
        <v>7.6445786654101511E-2</v>
      </c>
      <c r="R65" s="6">
        <f t="shared" si="6"/>
        <v>2016</v>
      </c>
      <c r="S65" s="10">
        <f t="shared" ca="1" si="5"/>
        <v>46.290295437922559</v>
      </c>
      <c r="T65" s="10"/>
      <c r="U65" s="10"/>
    </row>
    <row r="66" spans="1:21" x14ac:dyDescent="0.25">
      <c r="A66" s="2">
        <v>49.72</v>
      </c>
      <c r="K66">
        <v>2017</v>
      </c>
      <c r="L66" s="10">
        <f ca="1">NORMINV(O66,C$63,E$63)*H13^5</f>
        <v>61.300509605018107</v>
      </c>
      <c r="M66" s="10"/>
      <c r="N66" s="10"/>
      <c r="O66">
        <f t="shared" ca="1" si="4"/>
        <v>0.80148455563521692</v>
      </c>
      <c r="R66" s="6">
        <f t="shared" si="6"/>
        <v>2017</v>
      </c>
      <c r="S66" s="10">
        <f t="shared" ca="1" si="5"/>
        <v>18.313028214393483</v>
      </c>
      <c r="T66" s="10"/>
      <c r="U66" s="10"/>
    </row>
    <row r="67" spans="1:21" x14ac:dyDescent="0.25">
      <c r="A67" s="2">
        <v>51.06</v>
      </c>
      <c r="K67">
        <v>2018</v>
      </c>
      <c r="L67" s="10">
        <f ca="1">NORMINV(O67,C$63,E$63)*H13^6</f>
        <v>39.289565759575936</v>
      </c>
      <c r="M67" s="10"/>
      <c r="N67" s="10"/>
      <c r="O67">
        <f t="shared" ca="1" si="4"/>
        <v>0.15849224184900379</v>
      </c>
      <c r="R67" s="6">
        <f t="shared" si="6"/>
        <v>2018</v>
      </c>
      <c r="S67" s="10">
        <f t="shared" ca="1" si="5"/>
        <v>40.734563101122475</v>
      </c>
      <c r="T67" s="10"/>
      <c r="U67" s="10"/>
    </row>
    <row r="68" spans="1:21" x14ac:dyDescent="0.25">
      <c r="A68" s="2">
        <v>54.13</v>
      </c>
      <c r="K68">
        <v>2019</v>
      </c>
      <c r="L68" s="10">
        <f ca="1">NORMINV(O68,C$63,E$63)*H13^7</f>
        <v>60.869736564360444</v>
      </c>
      <c r="M68" s="10"/>
      <c r="N68" s="10"/>
      <c r="O68">
        <f t="shared" ca="1" si="4"/>
        <v>0.74503394355692953</v>
      </c>
      <c r="R68" s="6">
        <f t="shared" si="6"/>
        <v>2019</v>
      </c>
      <c r="S68" s="10">
        <f t="shared" ca="1" si="5"/>
        <v>19.567100879537911</v>
      </c>
      <c r="T68" s="10"/>
      <c r="U68" s="10"/>
    </row>
    <row r="69" spans="1:21" x14ac:dyDescent="0.25">
      <c r="A69" s="2">
        <v>55.26</v>
      </c>
      <c r="K69">
        <v>2020</v>
      </c>
      <c r="L69" s="10">
        <f ca="1">NORMINV(O69,C$63,E$63)*H13^8</f>
        <v>52.799638302118936</v>
      </c>
      <c r="M69" s="10"/>
      <c r="N69" s="10"/>
      <c r="O69">
        <f t="shared" ca="1" si="4"/>
        <v>0.48216468082139063</v>
      </c>
      <c r="R69" s="6">
        <f t="shared" si="6"/>
        <v>2020</v>
      </c>
      <c r="S69" s="10">
        <f t="shared" ca="1" si="5"/>
        <v>28.052036187695194</v>
      </c>
      <c r="T69" s="10"/>
      <c r="U69" s="10"/>
    </row>
    <row r="70" spans="1:21" x14ac:dyDescent="0.25">
      <c r="A70" s="2">
        <v>55.13</v>
      </c>
      <c r="K70">
        <v>2021</v>
      </c>
      <c r="L70" s="10">
        <f ca="1">NORMINV(O70,C$63,E$63)*H13^9</f>
        <v>59.26051319217553</v>
      </c>
      <c r="M70" s="10"/>
      <c r="N70" s="10"/>
      <c r="O70">
        <f t="shared" ca="1" si="4"/>
        <v>0.65074913778930832</v>
      </c>
      <c r="R70" s="6">
        <f t="shared" si="6"/>
        <v>2021</v>
      </c>
      <c r="S70" s="10">
        <f t="shared" ca="1" si="5"/>
        <v>22.008137783394794</v>
      </c>
      <c r="T70" s="10"/>
      <c r="U70" s="10"/>
    </row>
    <row r="71" spans="1:21" x14ac:dyDescent="0.25">
      <c r="A71" s="2">
        <v>55.69</v>
      </c>
      <c r="K71">
        <v>2022</v>
      </c>
      <c r="L71" s="10">
        <f ca="1">NORMINV(O71,C$63,E$63)*H13^10</f>
        <v>63.391153157293388</v>
      </c>
      <c r="M71" s="10"/>
      <c r="N71" s="10"/>
      <c r="O71">
        <f t="shared" ca="1" si="4"/>
        <v>0.73532190657600072</v>
      </c>
      <c r="R71" s="6">
        <f t="shared" si="6"/>
        <v>2022</v>
      </c>
      <c r="S71" s="10">
        <f t="shared" ca="1" si="5"/>
        <v>18.296624777610461</v>
      </c>
      <c r="T71" s="10"/>
      <c r="U71" s="10"/>
    </row>
    <row r="72" spans="1:21" x14ac:dyDescent="0.25">
      <c r="A72" s="2">
        <v>53.54</v>
      </c>
      <c r="K72">
        <v>2023</v>
      </c>
      <c r="L72" s="10">
        <f ca="1">NORMINV(O72,C$63,E$63)*H13^11</f>
        <v>77.652622086288588</v>
      </c>
      <c r="M72" s="10"/>
      <c r="N72" s="10"/>
      <c r="O72">
        <f t="shared" ca="1" si="4"/>
        <v>0.94690905974565087</v>
      </c>
      <c r="R72" s="6">
        <f t="shared" si="6"/>
        <v>2023</v>
      </c>
      <c r="S72" s="10">
        <f t="shared" ca="1" si="5"/>
        <v>4.4564443721673541</v>
      </c>
      <c r="T72" s="10"/>
      <c r="U72" s="10"/>
    </row>
    <row r="73" spans="1:21" x14ac:dyDescent="0.25">
      <c r="A73" s="2">
        <v>49.72</v>
      </c>
      <c r="K73">
        <v>2024</v>
      </c>
      <c r="L73" s="10">
        <f ca="1">NORMINV(O73,C$63,E$63)*H13^12</f>
        <v>71.987611557769895</v>
      </c>
      <c r="M73" s="10"/>
      <c r="N73" s="10"/>
      <c r="O73">
        <f t="shared" ca="1" si="4"/>
        <v>0.86678178354737212</v>
      </c>
      <c r="R73" s="6">
        <f t="shared" si="6"/>
        <v>2024</v>
      </c>
      <c r="S73" s="10">
        <f t="shared" ca="1" si="5"/>
        <v>10.544916136295726</v>
      </c>
      <c r="T73" s="10"/>
      <c r="U73" s="10"/>
    </row>
    <row r="74" spans="1:21" x14ac:dyDescent="0.25">
      <c r="A74" s="2">
        <v>42.67</v>
      </c>
      <c r="K74">
        <v>2025</v>
      </c>
      <c r="L74" s="10">
        <f ca="1">NORMINV(O74,C$63,E$63)*H13^13</f>
        <v>63.419162897566778</v>
      </c>
      <c r="M74" s="10"/>
      <c r="N74" s="10"/>
      <c r="O74">
        <f t="shared" ca="1" si="4"/>
        <v>0.65980468054898445</v>
      </c>
      <c r="R74" s="6">
        <f t="shared" si="6"/>
        <v>2025</v>
      </c>
      <c r="S74" s="10">
        <f t="shared" ca="1" si="5"/>
        <v>19.539009949497895</v>
      </c>
      <c r="T74" s="10"/>
      <c r="U74" s="10"/>
    </row>
    <row r="75" spans="1:21" x14ac:dyDescent="0.25">
      <c r="A75" s="2">
        <v>35.01</v>
      </c>
      <c r="K75">
        <v>2026</v>
      </c>
      <c r="L75" s="10">
        <f ca="1">NORMINV(O75,C$63,E$63)*H13^14</f>
        <v>28.254762458222153</v>
      </c>
      <c r="M75" s="10"/>
      <c r="N75" s="10"/>
      <c r="O75">
        <f t="shared" ca="1" si="4"/>
        <v>1.5589659005849521E-2</v>
      </c>
      <c r="R75" s="6">
        <f t="shared" si="6"/>
        <v>2026</v>
      </c>
      <c r="S75" s="10">
        <f t="shared" ca="1" si="5"/>
        <v>55.131250722352029</v>
      </c>
      <c r="T75" s="10"/>
      <c r="U75" s="10"/>
    </row>
    <row r="76" spans="1:21" x14ac:dyDescent="0.25">
      <c r="A76" s="2">
        <v>13.65</v>
      </c>
      <c r="K76">
        <v>2027</v>
      </c>
      <c r="L76" s="10">
        <f ca="1">NORMINV(O76,C$63,E$63)*H13^15</f>
        <v>61.701430104815955</v>
      </c>
      <c r="M76" s="10"/>
      <c r="N76" s="10"/>
      <c r="O76">
        <f t="shared" ca="1" si="4"/>
        <v>0.56016160642908353</v>
      </c>
      <c r="R76" s="6">
        <f t="shared" si="6"/>
        <v>2027</v>
      </c>
      <c r="S76" s="10">
        <f t="shared" ca="1" si="5"/>
        <v>22.114629910986551</v>
      </c>
      <c r="T76" s="10"/>
      <c r="U76" s="10"/>
    </row>
    <row r="77" spans="1:21" x14ac:dyDescent="0.25">
      <c r="A77" s="2">
        <v>10.65</v>
      </c>
      <c r="K77">
        <v>2028</v>
      </c>
      <c r="L77" s="10">
        <f ca="1">NORMINV(O77,C$63,E$63)*H13^16</f>
        <v>78.540560920016048</v>
      </c>
      <c r="M77" s="10"/>
      <c r="N77" s="10"/>
      <c r="O77">
        <f t="shared" ca="1" si="4"/>
        <v>0.89308121489285897</v>
      </c>
      <c r="R77" s="6">
        <f t="shared" si="6"/>
        <v>2028</v>
      </c>
      <c r="S77" s="10">
        <f t="shared" ca="1" si="5"/>
        <v>5.7077638123288779</v>
      </c>
      <c r="T77" s="10"/>
      <c r="U77" s="10"/>
    </row>
    <row r="78" spans="1:21" x14ac:dyDescent="0.25">
      <c r="A78" s="2">
        <v>10.07</v>
      </c>
      <c r="K78">
        <v>2029</v>
      </c>
      <c r="L78" s="10">
        <f ca="1">NORMINV(O78,C$63,E$63)*H13^17</f>
        <v>52.305314516025156</v>
      </c>
      <c r="M78" s="10"/>
      <c r="N78" s="10"/>
      <c r="O78">
        <f t="shared" ca="1" si="4"/>
        <v>0.26843873918308858</v>
      </c>
      <c r="R78" s="6">
        <f t="shared" si="6"/>
        <v>2029</v>
      </c>
      <c r="S78" s="10">
        <f t="shared" ca="1" si="5"/>
        <v>32.377504252459552</v>
      </c>
      <c r="T78" s="10"/>
      <c r="U78" s="10"/>
    </row>
    <row r="79" spans="1:21" x14ac:dyDescent="0.25">
      <c r="A79" s="2">
        <v>15</v>
      </c>
      <c r="K79">
        <v>2030</v>
      </c>
      <c r="L79" s="10">
        <f ca="1">NORMINV(O79,C$63,E$63)*H13^18</f>
        <v>65.247774060072686</v>
      </c>
      <c r="M79" s="10"/>
      <c r="N79" s="10"/>
      <c r="O79">
        <f t="shared" ca="1" si="4"/>
        <v>0.57559096282804667</v>
      </c>
      <c r="R79" s="6">
        <f t="shared" si="6"/>
        <v>2030</v>
      </c>
      <c r="S79" s="10">
        <f t="shared" ca="1" si="5"/>
        <v>19.871779561423139</v>
      </c>
      <c r="T79" s="10"/>
      <c r="U79" s="10"/>
    </row>
    <row r="80" spans="1:21" x14ac:dyDescent="0.25">
      <c r="A80" s="2">
        <v>31.5</v>
      </c>
      <c r="K80">
        <v>2031</v>
      </c>
      <c r="L80" s="10">
        <f ca="1">NORMINV(O80,C$63,E$63)*H13^19</f>
        <v>39.893646798024591</v>
      </c>
      <c r="M80" s="10"/>
      <c r="N80" s="10"/>
      <c r="O80">
        <f t="shared" ca="1" si="4"/>
        <v>6.1628986123167362E-2</v>
      </c>
      <c r="R80" s="6">
        <f t="shared" si="6"/>
        <v>2031</v>
      </c>
      <c r="S80" s="10">
        <f t="shared" ca="1" si="5"/>
        <v>45.664894049922538</v>
      </c>
      <c r="T80" s="10"/>
      <c r="U80" s="10"/>
    </row>
    <row r="81" spans="1:21" x14ac:dyDescent="0.25">
      <c r="A81" s="2">
        <v>46.69</v>
      </c>
      <c r="K81">
        <v>2032</v>
      </c>
      <c r="L81" s="10">
        <f ca="1">NORMINV(O81,C$63,E$63)*H13^20</f>
        <v>61.828502658988654</v>
      </c>
      <c r="M81" s="10"/>
      <c r="N81" s="10"/>
      <c r="O81">
        <f t="shared" ca="1" si="4"/>
        <v>0.4348311583675194</v>
      </c>
      <c r="R81" s="6">
        <f t="shared" si="6"/>
        <v>2032</v>
      </c>
      <c r="S81" s="10">
        <f t="shared" ca="1" si="5"/>
        <v>24.17128940501955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Hoja13</vt:lpstr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2013-11-26T10:16:10Z</dcterms:created>
  <dcterms:modified xsi:type="dcterms:W3CDTF">2013-11-28T17:26:24Z</dcterms:modified>
</cp:coreProperties>
</file>