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4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F34" i="4" l="1"/>
  <c r="F32" i="4" l="1"/>
  <c r="F38" i="4" l="1"/>
  <c r="F30" i="4"/>
  <c r="F29" i="4"/>
  <c r="D25" i="4"/>
  <c r="C7" i="4"/>
</calcChain>
</file>

<file path=xl/sharedStrings.xml><?xml version="1.0" encoding="utf-8"?>
<sst xmlns="http://schemas.openxmlformats.org/spreadsheetml/2006/main" count="28" uniqueCount="27">
  <si>
    <t>tabla de costes para calculo de la inversion</t>
  </si>
  <si>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</si>
  <si>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</si>
  <si>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</si>
  <si>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</si>
  <si>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</si>
  <si>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</si>
  <si>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</si>
  <si>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</si>
  <si>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</si>
  <si>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</si>
  <si>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</si>
  <si>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C=</t>
  </si>
  <si>
    <t>P=</t>
  </si>
  <si>
    <t>d=</t>
  </si>
  <si>
    <t>N=</t>
  </si>
  <si>
    <t>CRF=</t>
  </si>
  <si>
    <t>Precio Palas</t>
  </si>
  <si>
    <t>Precio Multiplicadora</t>
  </si>
  <si>
    <t>Prima de Riesgo</t>
  </si>
  <si>
    <t>tasa de descuento+prima</t>
  </si>
  <si>
    <t>tipo impositivo</t>
  </si>
  <si>
    <t>LI</t>
  </si>
  <si>
    <t>LCOE</t>
  </si>
  <si>
    <t>VAN</t>
  </si>
  <si>
    <t>TIR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</si>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</sst>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50"/>
  <sheetViews>
    <sheetView tabSelected="1" topLeftCell="A26" workbookViewId="0">
      <selection activeCell="E50" sqref="E50"/>
    </sheetView>
  </sheetViews>
  <sheetFormatPr baseColWidth="10" defaultColWidth="9.140625" defaultRowHeight="15" x14ac:dyDescent="0.25"/>
  <sheetData>
    <row r="4" spans="2:23" x14ac:dyDescent="0.25">
      <c r="G4" t="s">
        <v>0</v>
      </c>
    </row>
    <row r="6" spans="2:23" x14ac:dyDescent="0.25">
      <c r="C6">
        <v>0</v>
      </c>
      <c r="D6">
        <v>1</v>
      </c>
      <c r="E6">
        <v>2</v>
      </c>
      <c r="F6">
        <v>3</v>
      </c>
      <c r="G6">
        <v>4</v>
      </c>
      <c r="H6">
        <v>5</v>
      </c>
      <c r="I6">
        <v>6</v>
      </c>
      <c r="J6">
        <v>7</v>
      </c>
      <c r="K6">
        <v>8</v>
      </c>
      <c r="L6">
        <v>9</v>
      </c>
      <c r="M6">
        <v>10</v>
      </c>
      <c r="N6">
        <v>11</v>
      </c>
      <c r="O6">
        <v>12</v>
      </c>
      <c r="P6">
        <v>13</v>
      </c>
      <c r="Q6">
        <v>14</v>
      </c>
      <c r="R6">
        <v>15</v>
      </c>
      <c r="S6">
        <v>16</v>
      </c>
      <c r="T6">
        <v>17</v>
      </c>
      <c r="U6">
        <v>18</v>
      </c>
      <c r="V6">
        <v>19</v>
      </c>
      <c r="W6">
        <v>20</v>
      </c>
    </row>
    <row r="7" spans="2:23" x14ac:dyDescent="0.25">
      <c r="B7" t="s">
        <v>1</v>
      </c>
      <c r="C7">
        <f ca="1">D21*D22</f>
        <v>2500000</v>
      </c>
    </row>
    <row r="8" spans="2:23" x14ac:dyDescent="0.25">
      <c r="B8" t="s">
        <v>2</v>
      </c>
      <c r="C8">
        <v>0</v>
      </c>
      <c r="D8">
        <v>374976.42585844034</v>
      </c>
      <c r="E8">
        <v>351964.78140196588</v>
      </c>
      <c r="F8">
        <v>362333.66868004482</v>
      </c>
      <c r="G8">
        <v>374155.64295302925</v>
      </c>
      <c r="H8">
        <v>371923.27033239586</v>
      </c>
      <c r="I8">
        <v>371530.14101480582</v>
      </c>
      <c r="J8">
        <v>393708.4414476481</v>
      </c>
      <c r="K8">
        <v>401217.45563164615</v>
      </c>
      <c r="L8">
        <v>388389.27577399451</v>
      </c>
      <c r="M8">
        <v>407485.33375019365</v>
      </c>
      <c r="N8">
        <v>399505.15246866288</v>
      </c>
      <c r="O8">
        <v>427330.89045075257</v>
      </c>
      <c r="P8">
        <v>425293.13117502368</v>
      </c>
      <c r="Q8">
        <v>433680.1137402397</v>
      </c>
      <c r="R8">
        <v>423442.79820123996</v>
      </c>
      <c r="S8">
        <v>457740.3695840736</v>
      </c>
      <c r="T8">
        <v>438570.42194662354</v>
      </c>
      <c r="U8">
        <v>461419.56856800517</v>
      </c>
      <c r="V8">
        <v>476101.21406879666</v>
      </c>
      <c r="W8">
        <v>463342.48170637357</v>
      </c>
    </row>
    <row r="9" spans="2:23" x14ac:dyDescent="0.25">
      <c r="B9" t="s">
        <v>3</v>
      </c>
      <c r="C9">
        <v>0</v>
      </c>
      <c r="D9">
        <v>90175.733333330209</v>
      </c>
      <c r="E9">
        <v>88539.853333329738</v>
      </c>
      <c r="F9">
        <v>90175.733333330209</v>
      </c>
      <c r="G9">
        <v>90175.733333330209</v>
      </c>
      <c r="H9">
        <v>90175.733333330209</v>
      </c>
      <c r="I9">
        <v>87723.953333329351</v>
      </c>
      <c r="J9">
        <v>90175.733333330209</v>
      </c>
      <c r="K9">
        <v>90175.733333330209</v>
      </c>
      <c r="L9">
        <v>90175.733333330209</v>
      </c>
      <c r="M9">
        <v>90175.733333330209</v>
      </c>
      <c r="N9">
        <v>90175.733333330209</v>
      </c>
      <c r="O9">
        <v>90175.733333330209</v>
      </c>
      <c r="P9">
        <v>90175.733333330209</v>
      </c>
      <c r="Q9">
        <v>90175.733333330209</v>
      </c>
      <c r="R9">
        <v>88890.883333329431</v>
      </c>
      <c r="S9">
        <v>90175.733333330209</v>
      </c>
      <c r="T9">
        <v>90175.733333330209</v>
      </c>
      <c r="U9">
        <v>90175.733333330209</v>
      </c>
      <c r="V9">
        <v>90175.733333330209</v>
      </c>
      <c r="W9">
        <v>90175.733333330209</v>
      </c>
    </row>
    <row r="10" spans="2:23" x14ac:dyDescent="0.25">
      <c r="B10" t="s">
        <v>4</v>
      </c>
      <c r="C10">
        <v>0</v>
      </c>
      <c r="D10">
        <v>0</v>
      </c>
      <c r="E10">
        <v>243998.99999999994</v>
      </c>
      <c r="F10">
        <v>0</v>
      </c>
      <c r="G10">
        <v>0</v>
      </c>
      <c r="H10">
        <v>0</v>
      </c>
      <c r="I10">
        <v>243998.99999999994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139859.99999999997</v>
      </c>
      <c r="S10">
        <v>0</v>
      </c>
      <c r="T10">
        <v>0</v>
      </c>
      <c r="U10">
        <v>0</v>
      </c>
      <c r="V10">
        <v>0</v>
      </c>
      <c r="W10">
        <v>0</v>
      </c>
    </row>
    <row r="11" spans="2:23" x14ac:dyDescent="0.25">
      <c r="B11" t="s">
        <v>5</v>
      </c>
      <c r="C11">
        <v>0</v>
      </c>
      <c r="D11">
        <v>125000</v>
      </c>
      <c r="E11">
        <v>125000</v>
      </c>
      <c r="F11">
        <v>125000</v>
      </c>
      <c r="G11">
        <v>125000</v>
      </c>
      <c r="H11">
        <v>125000</v>
      </c>
      <c r="I11">
        <v>125000</v>
      </c>
      <c r="J11">
        <v>125000</v>
      </c>
      <c r="K11">
        <v>125000</v>
      </c>
      <c r="L11">
        <v>125000</v>
      </c>
      <c r="M11">
        <v>125000</v>
      </c>
      <c r="N11">
        <v>125000</v>
      </c>
      <c r="O11">
        <v>125000</v>
      </c>
      <c r="P11">
        <v>125000</v>
      </c>
      <c r="Q11">
        <v>125000</v>
      </c>
      <c r="R11">
        <v>125000</v>
      </c>
      <c r="S11">
        <v>125000</v>
      </c>
      <c r="T11">
        <v>125000</v>
      </c>
      <c r="U11">
        <v>125000</v>
      </c>
      <c r="V11">
        <v>125000</v>
      </c>
      <c r="W11">
        <v>125000</v>
      </c>
    </row>
    <row r="12" spans="2:23" x14ac:dyDescent="0.25">
      <c r="B12" t="s">
        <v>6</v>
      </c>
      <c r="C12">
        <v>0</v>
      </c>
      <c r="D12">
        <v>159800.69252511015</v>
      </c>
      <c r="E12">
        <v>-105574.07193136378</v>
      </c>
      <c r="F12">
        <v>147157.93534671463</v>
      </c>
      <c r="G12">
        <v>158979.90961969906</v>
      </c>
      <c r="H12">
        <v>156747.53699906566</v>
      </c>
      <c r="I12">
        <v>-85192.812318523473</v>
      </c>
      <c r="J12">
        <v>178532.70811431791</v>
      </c>
      <c r="K12">
        <v>186041.72229831596</v>
      </c>
      <c r="L12">
        <v>173213.54244066431</v>
      </c>
      <c r="M12">
        <v>192309.60041686345</v>
      </c>
      <c r="N12">
        <v>184329.41913533269</v>
      </c>
      <c r="O12">
        <v>212155.15711742238</v>
      </c>
      <c r="P12">
        <v>210117.39784169348</v>
      </c>
      <c r="Q12">
        <v>218504.38040690951</v>
      </c>
      <c r="R12">
        <v>69691.914867910586</v>
      </c>
      <c r="S12">
        <v>242564.63625074341</v>
      </c>
      <c r="T12">
        <v>223394.68861329334</v>
      </c>
      <c r="U12">
        <v>246243.83523467497</v>
      </c>
      <c r="V12">
        <v>260925.48073546647</v>
      </c>
      <c r="W12">
        <v>248166.74837304337</v>
      </c>
    </row>
    <row r="13" spans="2:23" x14ac:dyDescent="0.25">
      <c r="B13" t="s">
        <v>7</v>
      </c>
      <c r="C13">
        <v>0</v>
      </c>
      <c r="D13">
        <v>47940.20775753304</v>
      </c>
      <c r="E13">
        <v>0</v>
      </c>
      <c r="F13">
        <v>12475.159024605258</v>
      </c>
      <c r="G13">
        <v>47693.972885909716</v>
      </c>
      <c r="H13">
        <v>47024.261099719697</v>
      </c>
      <c r="I13">
        <v>0</v>
      </c>
      <c r="J13">
        <v>28001.968738738335</v>
      </c>
      <c r="K13">
        <v>55812.516689494783</v>
      </c>
      <c r="L13">
        <v>51964.062732199294</v>
      </c>
      <c r="M13">
        <v>57692.880125059033</v>
      </c>
      <c r="N13">
        <v>55298.825740599808</v>
      </c>
      <c r="O13">
        <v>63646.547135226712</v>
      </c>
      <c r="P13">
        <v>63035.219352508044</v>
      </c>
      <c r="Q13">
        <v>65551.314122072843</v>
      </c>
      <c r="R13">
        <v>20907.574460373176</v>
      </c>
      <c r="S13">
        <v>72769.39087522302</v>
      </c>
      <c r="T13">
        <v>67018.406583988006</v>
      </c>
      <c r="U13">
        <v>73873.150570402489</v>
      </c>
      <c r="V13">
        <v>78277.644220639937</v>
      </c>
      <c r="W13">
        <v>74450.024511913012</v>
      </c>
    </row>
    <row r="14" spans="2:23" x14ac:dyDescent="0.25">
      <c r="B14" t="s">
        <v>8</v>
      </c>
      <c r="C14">
        <v>0</v>
      </c>
      <c r="D14">
        <v>111860.48476757712</v>
      </c>
      <c r="E14">
        <v>-105574.07193136378</v>
      </c>
      <c r="F14">
        <v>134682.77632210936</v>
      </c>
      <c r="G14">
        <v>111285.93673378933</v>
      </c>
      <c r="H14">
        <v>109723.27589934596</v>
      </c>
      <c r="I14">
        <v>-85192.812318523473</v>
      </c>
      <c r="J14">
        <v>150530.73937557958</v>
      </c>
      <c r="K14">
        <v>130229.20560882118</v>
      </c>
      <c r="L14">
        <v>121249.47970846502</v>
      </c>
      <c r="M14">
        <v>134616.72029180441</v>
      </c>
      <c r="N14">
        <v>129030.59339473289</v>
      </c>
      <c r="O14">
        <v>148508.60998219566</v>
      </c>
      <c r="P14">
        <v>147082.17848918543</v>
      </c>
      <c r="Q14">
        <v>152953.06628483668</v>
      </c>
      <c r="R14">
        <v>48784.340407537413</v>
      </c>
      <c r="S14">
        <v>169795.24537552038</v>
      </c>
      <c r="T14">
        <v>156376.28202930535</v>
      </c>
      <c r="U14">
        <v>172370.68466427247</v>
      </c>
      <c r="V14">
        <v>182647.83651482651</v>
      </c>
      <c r="W14">
        <v>173716.72386113036</v>
      </c>
    </row>
    <row r="15" spans="2:23" x14ac:dyDescent="0.25">
      <c r="B15" t="s">
        <v>5</v>
      </c>
      <c r="C15">
        <v>0</v>
      </c>
      <c r="D15">
        <v>125000</v>
      </c>
      <c r="E15">
        <v>125000</v>
      </c>
      <c r="F15">
        <v>125000</v>
      </c>
      <c r="G15">
        <v>125000</v>
      </c>
      <c r="H15">
        <v>125000</v>
      </c>
      <c r="I15">
        <v>125000</v>
      </c>
      <c r="J15">
        <v>125000</v>
      </c>
      <c r="K15">
        <v>125000</v>
      </c>
      <c r="L15">
        <v>125000</v>
      </c>
      <c r="M15">
        <v>125000</v>
      </c>
      <c r="N15">
        <v>125000</v>
      </c>
      <c r="O15">
        <v>125000</v>
      </c>
      <c r="P15">
        <v>125000</v>
      </c>
      <c r="Q15">
        <v>125000</v>
      </c>
      <c r="R15">
        <v>125000</v>
      </c>
      <c r="S15">
        <v>125000</v>
      </c>
      <c r="T15">
        <v>125000</v>
      </c>
      <c r="U15">
        <v>125000</v>
      </c>
      <c r="V15">
        <v>125000</v>
      </c>
      <c r="W15">
        <v>125000</v>
      </c>
    </row>
    <row r="16" spans="2:23" x14ac:dyDescent="0.25">
      <c r="B16" t="s">
        <v>9</v>
      </c>
      <c r="C16">
        <v>0</v>
      </c>
      <c r="D16">
        <v>236860.48476757712</v>
      </c>
      <c r="E16">
        <v>19425.928068636218</v>
      </c>
      <c r="F16">
        <v>259682.77632210936</v>
      </c>
      <c r="G16">
        <v>236285.93673378933</v>
      </c>
      <c r="H16">
        <v>234723.27589934596</v>
      </c>
      <c r="I16">
        <v>39807.187681476527</v>
      </c>
      <c r="J16">
        <v>275530.73937557958</v>
      </c>
      <c r="K16">
        <v>255229.20560882118</v>
      </c>
      <c r="L16">
        <v>246249.47970846502</v>
      </c>
      <c r="M16">
        <v>259616.72029180441</v>
      </c>
      <c r="N16">
        <v>254030.59339473289</v>
      </c>
      <c r="O16">
        <v>273508.60998219566</v>
      </c>
      <c r="P16">
        <v>272082.1784891854</v>
      </c>
      <c r="Q16">
        <v>277953.06628483668</v>
      </c>
      <c r="R16">
        <v>173784.34040753741</v>
      </c>
      <c r="S16">
        <v>294795.24537552038</v>
      </c>
      <c r="T16">
        <v>281376.28202930535</v>
      </c>
      <c r="U16">
        <v>297370.68466427247</v>
      </c>
      <c r="V16">
        <v>307647.83651482651</v>
      </c>
      <c r="W16">
        <v>298716.72386113036</v>
      </c>
    </row>
    <row r="17" spans="2:23" x14ac:dyDescent="0.25">
      <c r="B17" t="s">
        <v>10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</row>
    <row r="18" spans="2:23" x14ac:dyDescent="0.25">
      <c r="B18" t="s">
        <v>11</v>
      </c>
      <c r="C18">
        <v>0</v>
      </c>
      <c r="D18">
        <v>236860.48476757712</v>
      </c>
      <c r="E18">
        <v>19425.928068636218</v>
      </c>
      <c r="F18">
        <v>259682.77632210936</v>
      </c>
      <c r="G18">
        <v>236285.93673378933</v>
      </c>
      <c r="H18">
        <v>234723.27589934596</v>
      </c>
      <c r="I18">
        <v>39807.187681476527</v>
      </c>
      <c r="J18">
        <v>275530.73937557958</v>
      </c>
      <c r="K18">
        <v>255229.20560882118</v>
      </c>
      <c r="L18">
        <v>246249.47970846502</v>
      </c>
      <c r="M18">
        <v>259616.72029180441</v>
      </c>
      <c r="N18">
        <v>254030.59339473289</v>
      </c>
      <c r="O18">
        <v>273508.60998219566</v>
      </c>
      <c r="P18">
        <v>272082.1784891854</v>
      </c>
      <c r="Q18">
        <v>277953.06628483668</v>
      </c>
      <c r="R18">
        <v>173784.34040753741</v>
      </c>
      <c r="S18">
        <v>294795.24537552038</v>
      </c>
      <c r="T18">
        <v>281376.28202930535</v>
      </c>
      <c r="U18">
        <v>297370.68466427247</v>
      </c>
      <c r="V18">
        <v>307647.83651482651</v>
      </c>
      <c r="W18">
        <v>298716.72386113036</v>
      </c>
    </row>
    <row r="21" spans="2:23" x14ac:dyDescent="0.25">
      <c r="C21" t="s">
        <v>12</v>
      </c>
      <c r="D21">
        <v>1250</v>
      </c>
    </row>
    <row r="22" spans="2:23" x14ac:dyDescent="0.25">
      <c r="C22" t="s">
        <v>13</v>
      </c>
      <c r="D22">
        <v>2000</v>
      </c>
    </row>
    <row r="23" spans="2:23" x14ac:dyDescent="0.25">
      <c r="C23" t="s">
        <v>14</v>
      </c>
      <c r="D23">
        <v>5.8</v>
      </c>
    </row>
    <row r="24" spans="2:23" x14ac:dyDescent="0.25">
      <c r="C24" t="s">
        <v>15</v>
      </c>
      <c r="D24">
        <v>20</v>
      </c>
    </row>
    <row r="25" spans="2:23" x14ac:dyDescent="0.25">
      <c r="C25" t="s">
        <v>16</v>
      </c>
      <c r="D25">
        <f ca="1">D23/(1-(1+D23)^(-D24))</f>
        <v>5.3900000000000006</v>
      </c>
    </row>
    <row r="29" spans="2:23" x14ac:dyDescent="0.25">
      <c r="C29" t="s">
        <v>17</v>
      </c>
      <c r="F29">
        <f ca="1">(22.2/100)*(75.6/100)*C7/3</f>
        <v>139859.99999999997</v>
      </c>
    </row>
    <row r="30" spans="2:23" x14ac:dyDescent="0.25">
      <c r="C30" t="s">
        <v>18</v>
      </c>
      <c r="F30">
        <f ca="1">(12.91/100)*(75.6/100)*C7</f>
        <v>243998.99999999994</v>
      </c>
    </row>
    <row r="32" spans="2:23" x14ac:dyDescent="0.25">
      <c r="C32" t="s">
        <v>19</v>
      </c>
      <c r="F32">
        <f ca="1">0</f>
        <v>0</v>
      </c>
    </row>
    <row r="34" spans="3:23" x14ac:dyDescent="0.25">
      <c r="C34" s="2" t="s">
        <v>20</v>
      </c>
      <c r="D34" s="2"/>
      <c r="E34" s="2"/>
      <c r="F34">
        <f ca="1">(D23+F32)/100</f>
        <v>5.7999999999999996E-2</v>
      </c>
    </row>
    <row r="36" spans="3:23" x14ac:dyDescent="0.25">
      <c r="C36" t="s">
        <v>21</v>
      </c>
      <c r="F36">
        <v>0.3</v>
      </c>
    </row>
    <row r="38" spans="3:23" x14ac:dyDescent="0.25">
      <c r="C38" t="s">
        <v>22</v>
      </c>
      <c r="F38">
        <f ca="1">D21*D22/D24</f>
        <v>125000</v>
      </c>
    </row>
    <row r="40" spans="3:23" x14ac:dyDescent="0.25">
      <c r="D40" s="3" t="s">
        <v>23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3:23" x14ac:dyDescent="0.25">
      <c r="D41" s="1">
        <v>1</v>
      </c>
      <c r="E41" s="1">
        <v>2</v>
      </c>
      <c r="F41" s="1">
        <v>3</v>
      </c>
      <c r="G41" s="1">
        <v>4</v>
      </c>
      <c r="H41" s="1">
        <v>5</v>
      </c>
      <c r="I41" s="1">
        <v>6</v>
      </c>
      <c r="J41" s="1">
        <v>7</v>
      </c>
      <c r="K41" s="1">
        <v>8</v>
      </c>
      <c r="L41" s="1">
        <v>9</v>
      </c>
      <c r="M41" s="1">
        <v>10</v>
      </c>
      <c r="N41" s="1">
        <v>11</v>
      </c>
      <c r="O41" s="1">
        <v>12</v>
      </c>
      <c r="P41" s="1">
        <v>13</v>
      </c>
      <c r="Q41" s="1">
        <v>14</v>
      </c>
      <c r="R41" s="1">
        <v>15</v>
      </c>
      <c r="S41" s="1">
        <v>16</v>
      </c>
      <c r="T41" s="1">
        <v>17</v>
      </c>
      <c r="U41" s="1">
        <v>18</v>
      </c>
      <c r="V41" s="1">
        <v>19</v>
      </c>
      <c r="W41" s="1">
        <v>20</v>
      </c>
    </row>
    <row r="42" spans="3:23" x14ac:dyDescent="0.25">
      <c r="D42">
        <v>46.627236476733351</v>
      </c>
      <c r="E42">
        <v>46.103161313097004</v>
      </c>
      <c r="F42">
        <v>44.611441509608866</v>
      </c>
      <c r="G42">
        <v>43.685645470396082</v>
      </c>
      <c r="H42">
        <v>42.810601955072094</v>
      </c>
      <c r="I42">
        <v>42.758371537115799</v>
      </c>
      <c r="J42">
        <v>41.201795923667859</v>
      </c>
      <c r="K42">
        <v>40.462918073476423</v>
      </c>
      <c r="L42">
        <v>39.764545814316271</v>
      </c>
      <c r="M42">
        <v>39.104458612841647</v>
      </c>
      <c r="N42">
        <v>38.480557666268282</v>
      </c>
      <c r="O42">
        <v>37.890859229053383</v>
      </c>
      <c r="P42">
        <v>37.333488305409809</v>
      </c>
      <c r="Q42">
        <v>36.806672687599246</v>
      </c>
      <c r="R42">
        <v>36.709461486207623</v>
      </c>
      <c r="S42">
        <v>35.838098978373168</v>
      </c>
      <c r="T42">
        <v>35.393261225371795</v>
      </c>
      <c r="U42">
        <v>34.972809662988652</v>
      </c>
      <c r="V42">
        <v>34.575407430112328</v>
      </c>
      <c r="W42">
        <v>34.199790952913538</v>
      </c>
    </row>
    <row r="46" spans="3:23" x14ac:dyDescent="0.25">
      <c r="C46" t="s">
        <v>24</v>
      </c>
      <c r="E46">
        <v>143417.75897736475</v>
      </c>
    </row>
    <row r="48" spans="3:23" x14ac:dyDescent="0.25">
      <c r="C48" t="s">
        <v>25</v>
      </c>
    </row>
    <row r="50" spans="3:5" x14ac:dyDescent="0.25">
      <c r="C50" t="s">
        <v>26</v>
      </c>
      <c r="E50">
        <v>12</v>
      </c>
    </row>
  </sheetData>
  <mergeCells count="2">
    <mergeCell ref="C34:E34"/>
    <mergeCell ref="D40:W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2013-11-02T15:55:23Z</dcterms:created>
  <dcterms:modified xsi:type="dcterms:W3CDTF">2013-12-13T18:30:29Z</dcterms:modified>
</cp:coreProperties>
</file>