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4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F34" i="4" l="1"/>
  <c r="F32" i="4"/>
  <c r="F38" i="4" l="1"/>
  <c r="F30" i="4"/>
  <c r="F29" i="4"/>
  <c r="D25" i="4"/>
  <c r="C7" i="4"/>
</calcChain>
</file>

<file path=xl/sharedStrings.xml><?xml version="1.0" encoding="utf-8"?>
<sst xmlns="http://schemas.openxmlformats.org/spreadsheetml/2006/main" count="28" uniqueCount="27">
  <si>
    <t>tabla de costes para calculo de la inversion</t>
  </si>
  <si>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</si>
  <si>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</si>
  <si>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</si>
  <si>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</si>
  <si>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</si>
  <si>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</si>
  <si>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</si>
  <si>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</si>
  <si>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</si>
  <si>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</si>
  <si>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</si>
  <si>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C=</t>
  </si>
  <si>
    <t>P=</t>
  </si>
  <si>
    <t>d=</t>
  </si>
  <si>
    <t>N=</t>
  </si>
  <si>
    <t>CRF=</t>
  </si>
  <si>
    <t>Precio Palas</t>
  </si>
  <si>
    <t>Precio Multiplicadora</t>
  </si>
  <si>
    <t>Prima de Riesgo</t>
  </si>
  <si>
    <t>tasa de descuento+prima</t>
  </si>
  <si>
    <t>tipo impositivo</t>
  </si>
  <si>
    <t>LI</t>
  </si>
  <si>
    <t>LCOE</t>
  </si>
  <si>
    <t>VAN</t>
  </si>
  <si>
    <t>TIR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</si>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</sst>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0"/>
  <sheetViews>
    <sheetView tabSelected="1" topLeftCell="A26" workbookViewId="0">
      <selection activeCell="E50" sqref="E50"/>
    </sheetView>
  </sheetViews>
  <sheetFormatPr baseColWidth="10" defaultColWidth="9.140625" defaultRowHeight="15" x14ac:dyDescent="0.25"/>
  <sheetData>
    <row r="4" spans="2:23" x14ac:dyDescent="0.25">
      <c r="G4" t="s">
        <v>0</v>
      </c>
    </row>
    <row r="6" spans="2:23" x14ac:dyDescent="0.25">
      <c r="C6">
        <v>0</v>
      </c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  <c r="P6">
        <v>13</v>
      </c>
      <c r="Q6">
        <v>14</v>
      </c>
      <c r="R6">
        <v>15</v>
      </c>
      <c r="S6">
        <v>16</v>
      </c>
      <c r="T6">
        <v>17</v>
      </c>
      <c r="U6">
        <v>18</v>
      </c>
      <c r="V6">
        <v>19</v>
      </c>
      <c r="W6">
        <v>20</v>
      </c>
    </row>
    <row r="7" spans="2:23" x14ac:dyDescent="0.25">
      <c r="B7" t="s">
        <v>1</v>
      </c>
      <c r="C7">
        <f ca="1">D21*D22</f>
        <v>2500000</v>
      </c>
    </row>
    <row r="8" spans="2:23" x14ac:dyDescent="0.25">
      <c r="B8" t="s">
        <v>2</v>
      </c>
      <c r="C8">
        <v>0</v>
      </c>
      <c r="D8">
        <v>423336.34712824668</v>
      </c>
      <c r="E8">
        <v>360996.40659778414</v>
      </c>
      <c r="F8">
        <v>359595.54635406245</v>
      </c>
      <c r="G8">
        <v>371984.5822663958</v>
      </c>
      <c r="H8">
        <v>371845.28214407206</v>
      </c>
      <c r="I8">
        <v>383046.26591948513</v>
      </c>
      <c r="J8">
        <v>391148.66302759311</v>
      </c>
      <c r="K8">
        <v>397536.64823975775</v>
      </c>
      <c r="L8">
        <v>402681.11819381546</v>
      </c>
      <c r="M8">
        <v>412958.07746850653</v>
      </c>
      <c r="N8">
        <v>384317.36868479522</v>
      </c>
      <c r="O8">
        <v>398590.53005744499</v>
      </c>
      <c r="P8">
        <v>399066.22037817404</v>
      </c>
      <c r="Q8">
        <v>429831.33449607459</v>
      </c>
      <c r="R8">
        <v>442906.21376249212</v>
      </c>
      <c r="S8">
        <v>449114.83088824799</v>
      </c>
      <c r="T8">
        <v>435101.88822284661</v>
      </c>
      <c r="U8">
        <v>437146.25158934837</v>
      </c>
      <c r="V8">
        <v>479848.03423738736</v>
      </c>
      <c r="W8">
        <v>452704.76531964826</v>
      </c>
    </row>
    <row r="9" spans="2:23" x14ac:dyDescent="0.25">
      <c r="B9" t="s">
        <v>3</v>
      </c>
      <c r="C9">
        <v>0</v>
      </c>
      <c r="D9">
        <v>90175.733333330209</v>
      </c>
      <c r="E9">
        <v>90175.733333330209</v>
      </c>
      <c r="F9">
        <v>90175.733333330209</v>
      </c>
      <c r="G9">
        <v>90175.733333330209</v>
      </c>
      <c r="H9">
        <v>90175.733333330209</v>
      </c>
      <c r="I9">
        <v>90175.733333330209</v>
      </c>
      <c r="J9">
        <v>90175.733333330209</v>
      </c>
      <c r="K9">
        <v>90175.733333330209</v>
      </c>
      <c r="L9">
        <v>90175.733333330209</v>
      </c>
      <c r="M9">
        <v>90175.733333330209</v>
      </c>
      <c r="N9">
        <v>90175.733333330209</v>
      </c>
      <c r="O9">
        <v>90175.733333330209</v>
      </c>
      <c r="P9">
        <v>86975.193333330593</v>
      </c>
      <c r="Q9">
        <v>90175.733333330209</v>
      </c>
      <c r="R9">
        <v>88318.656666663155</v>
      </c>
      <c r="S9">
        <v>89271.266666662763</v>
      </c>
      <c r="T9">
        <v>90175.733333330209</v>
      </c>
      <c r="U9">
        <v>88589.893333329703</v>
      </c>
      <c r="V9">
        <v>90175.733333330209</v>
      </c>
      <c r="W9">
        <v>90175.733333330209</v>
      </c>
    </row>
    <row r="10" spans="2:23" x14ac:dyDescent="0.25">
      <c r="B10" t="s">
        <v>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139859.99999999997</v>
      </c>
      <c r="Q10">
        <v>0</v>
      </c>
      <c r="R10">
        <v>139859.99999999997</v>
      </c>
      <c r="S10">
        <v>139859.99999999997</v>
      </c>
      <c r="T10">
        <v>0</v>
      </c>
      <c r="U10">
        <v>139859.99999999997</v>
      </c>
      <c r="V10">
        <v>0</v>
      </c>
      <c r="W10">
        <v>0</v>
      </c>
    </row>
    <row r="11" spans="2:23" x14ac:dyDescent="0.25">
      <c r="B11" t="s">
        <v>5</v>
      </c>
      <c r="C11">
        <v>0</v>
      </c>
      <c r="D11">
        <v>125000</v>
      </c>
      <c r="E11">
        <v>125000</v>
      </c>
      <c r="F11">
        <v>125000</v>
      </c>
      <c r="G11">
        <v>125000</v>
      </c>
      <c r="H11">
        <v>125000</v>
      </c>
      <c r="I11">
        <v>125000</v>
      </c>
      <c r="J11">
        <v>125000</v>
      </c>
      <c r="K11">
        <v>125000</v>
      </c>
      <c r="L11">
        <v>125000</v>
      </c>
      <c r="M11">
        <v>125000</v>
      </c>
      <c r="N11">
        <v>125000</v>
      </c>
      <c r="O11">
        <v>125000</v>
      </c>
      <c r="P11">
        <v>125000</v>
      </c>
      <c r="Q11">
        <v>125000</v>
      </c>
      <c r="R11">
        <v>125000</v>
      </c>
      <c r="S11">
        <v>125000</v>
      </c>
      <c r="T11">
        <v>125000</v>
      </c>
      <c r="U11">
        <v>125000</v>
      </c>
      <c r="V11">
        <v>125000</v>
      </c>
      <c r="W11">
        <v>125000</v>
      </c>
    </row>
    <row r="12" spans="2:23" x14ac:dyDescent="0.25">
      <c r="B12" t="s">
        <v>6</v>
      </c>
      <c r="C12">
        <v>0</v>
      </c>
      <c r="D12">
        <v>208160.61379491648</v>
      </c>
      <c r="E12">
        <v>145820.67326445394</v>
      </c>
      <c r="F12">
        <v>144419.81302073225</v>
      </c>
      <c r="G12">
        <v>156808.8489330656</v>
      </c>
      <c r="H12">
        <v>156669.54881074186</v>
      </c>
      <c r="I12">
        <v>167870.53258615494</v>
      </c>
      <c r="J12">
        <v>175972.92969426292</v>
      </c>
      <c r="K12">
        <v>182360.91490642756</v>
      </c>
      <c r="L12">
        <v>187505.38486048527</v>
      </c>
      <c r="M12">
        <v>197782.34413517633</v>
      </c>
      <c r="N12">
        <v>169141.63535146503</v>
      </c>
      <c r="O12">
        <v>183414.7967241148</v>
      </c>
      <c r="P12">
        <v>47231.027044843446</v>
      </c>
      <c r="Q12">
        <v>214655.60116274439</v>
      </c>
      <c r="R12">
        <v>89727.557095828961</v>
      </c>
      <c r="S12">
        <v>94983.564221585257</v>
      </c>
      <c r="T12">
        <v>219926.15488951642</v>
      </c>
      <c r="U12">
        <v>83696.358256018691</v>
      </c>
      <c r="V12">
        <v>264672.30090405716</v>
      </c>
      <c r="W12">
        <v>237529.03198631806</v>
      </c>
    </row>
    <row r="13" spans="2:23" x14ac:dyDescent="0.25">
      <c r="B13" t="s">
        <v>7</v>
      </c>
      <c r="C13">
        <v>0</v>
      </c>
      <c r="D13">
        <v>62448.184138474942</v>
      </c>
      <c r="E13">
        <v>43746.201979336183</v>
      </c>
      <c r="F13">
        <v>43325.943906219676</v>
      </c>
      <c r="G13">
        <v>47042.65467991968</v>
      </c>
      <c r="H13">
        <v>47000.864643222558</v>
      </c>
      <c r="I13">
        <v>50361.159775846478</v>
      </c>
      <c r="J13">
        <v>52791.878908278872</v>
      </c>
      <c r="K13">
        <v>54708.274471928264</v>
      </c>
      <c r="L13">
        <v>56251.615458145578</v>
      </c>
      <c r="M13">
        <v>59334.703240552895</v>
      </c>
      <c r="N13">
        <v>50742.490605439503</v>
      </c>
      <c r="O13">
        <v>55024.439017234436</v>
      </c>
      <c r="P13">
        <v>14169.308113453033</v>
      </c>
      <c r="Q13">
        <v>64396.680348823313</v>
      </c>
      <c r="R13">
        <v>26918.267128748688</v>
      </c>
      <c r="S13">
        <v>28495.069266475577</v>
      </c>
      <c r="T13">
        <v>65977.846466854928</v>
      </c>
      <c r="U13">
        <v>25108.907476805605</v>
      </c>
      <c r="V13">
        <v>79401.690271217143</v>
      </c>
      <c r="W13">
        <v>71258.709595895416</v>
      </c>
    </row>
    <row r="14" spans="2:23" x14ac:dyDescent="0.25">
      <c r="B14" t="s">
        <v>8</v>
      </c>
      <c r="C14">
        <v>0</v>
      </c>
      <c r="D14">
        <v>145712.42965644156</v>
      </c>
      <c r="E14">
        <v>102074.47128511776</v>
      </c>
      <c r="F14">
        <v>101093.86911451258</v>
      </c>
      <c r="G14">
        <v>109766.19425314592</v>
      </c>
      <c r="H14">
        <v>109668.6841675193</v>
      </c>
      <c r="I14">
        <v>117509.37281030846</v>
      </c>
      <c r="J14">
        <v>123181.05078598404</v>
      </c>
      <c r="K14">
        <v>127652.64043449929</v>
      </c>
      <c r="L14">
        <v>131253.76940233971</v>
      </c>
      <c r="M14">
        <v>138447.64089462344</v>
      </c>
      <c r="N14">
        <v>118399.14474602553</v>
      </c>
      <c r="O14">
        <v>128390.35770688037</v>
      </c>
      <c r="P14">
        <v>33061.718931390409</v>
      </c>
      <c r="Q14">
        <v>150258.92081392108</v>
      </c>
      <c r="R14">
        <v>62809.289967080273</v>
      </c>
      <c r="S14">
        <v>66488.49495510968</v>
      </c>
      <c r="T14">
        <v>153948.3084226615</v>
      </c>
      <c r="U14">
        <v>58587.45077921309</v>
      </c>
      <c r="V14">
        <v>185270.61063284002</v>
      </c>
      <c r="W14">
        <v>166270.32239042263</v>
      </c>
    </row>
    <row r="15" spans="2:23" x14ac:dyDescent="0.25">
      <c r="B15" t="s">
        <v>5</v>
      </c>
      <c r="C15">
        <v>0</v>
      </c>
      <c r="D15">
        <v>125000</v>
      </c>
      <c r="E15">
        <v>125000</v>
      </c>
      <c r="F15">
        <v>125000</v>
      </c>
      <c r="G15">
        <v>125000</v>
      </c>
      <c r="H15">
        <v>125000</v>
      </c>
      <c r="I15">
        <v>125000</v>
      </c>
      <c r="J15">
        <v>125000</v>
      </c>
      <c r="K15">
        <v>125000</v>
      </c>
      <c r="L15">
        <v>125000</v>
      </c>
      <c r="M15">
        <v>125000</v>
      </c>
      <c r="N15">
        <v>125000</v>
      </c>
      <c r="O15">
        <v>125000</v>
      </c>
      <c r="P15">
        <v>125000</v>
      </c>
      <c r="Q15">
        <v>125000</v>
      </c>
      <c r="R15">
        <v>125000</v>
      </c>
      <c r="S15">
        <v>125000</v>
      </c>
      <c r="T15">
        <v>125000</v>
      </c>
      <c r="U15">
        <v>125000</v>
      </c>
      <c r="V15">
        <v>125000</v>
      </c>
      <c r="W15">
        <v>125000</v>
      </c>
    </row>
    <row r="16" spans="2:23" x14ac:dyDescent="0.25">
      <c r="B16" t="s">
        <v>9</v>
      </c>
      <c r="C16">
        <v>0</v>
      </c>
      <c r="D16">
        <v>270712.42965644156</v>
      </c>
      <c r="E16">
        <v>227074.47128511776</v>
      </c>
      <c r="F16">
        <v>226093.86911451258</v>
      </c>
      <c r="G16">
        <v>234766.19425314592</v>
      </c>
      <c r="H16">
        <v>234668.6841675193</v>
      </c>
      <c r="I16">
        <v>242509.37281030847</v>
      </c>
      <c r="J16">
        <v>248181.05078598403</v>
      </c>
      <c r="K16">
        <v>252652.64043449931</v>
      </c>
      <c r="L16">
        <v>256253.76940233971</v>
      </c>
      <c r="M16">
        <v>263447.64089462347</v>
      </c>
      <c r="N16">
        <v>243399.14474602553</v>
      </c>
      <c r="O16">
        <v>253390.35770688037</v>
      </c>
      <c r="P16">
        <v>158061.71893139041</v>
      </c>
      <c r="Q16">
        <v>275258.92081392108</v>
      </c>
      <c r="R16">
        <v>187809.28996708029</v>
      </c>
      <c r="S16">
        <v>191488.49495510967</v>
      </c>
      <c r="T16">
        <v>278948.3084226615</v>
      </c>
      <c r="U16">
        <v>183587.4507792131</v>
      </c>
      <c r="V16">
        <v>310270.61063284002</v>
      </c>
      <c r="W16">
        <v>291270.32239042263</v>
      </c>
    </row>
    <row r="17" spans="2:23" x14ac:dyDescent="0.25">
      <c r="B17" t="s">
        <v>10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2:23" x14ac:dyDescent="0.25">
      <c r="B18" t="s">
        <v>11</v>
      </c>
      <c r="C18">
        <v>0</v>
      </c>
      <c r="D18">
        <v>270712.42965644156</v>
      </c>
      <c r="E18">
        <v>227074.47128511776</v>
      </c>
      <c r="F18">
        <v>226093.86911451258</v>
      </c>
      <c r="G18">
        <v>234766.19425314592</v>
      </c>
      <c r="H18">
        <v>234668.6841675193</v>
      </c>
      <c r="I18">
        <v>242509.37281030847</v>
      </c>
      <c r="J18">
        <v>248181.05078598403</v>
      </c>
      <c r="K18">
        <v>252652.64043449931</v>
      </c>
      <c r="L18">
        <v>256253.76940233971</v>
      </c>
      <c r="M18">
        <v>263447.64089462347</v>
      </c>
      <c r="N18">
        <v>243399.14474602553</v>
      </c>
      <c r="O18">
        <v>253390.35770688037</v>
      </c>
      <c r="P18">
        <v>158061.71893139041</v>
      </c>
      <c r="Q18">
        <v>275258.92081392108</v>
      </c>
      <c r="R18">
        <v>187809.28996708029</v>
      </c>
      <c r="S18">
        <v>191488.49495510967</v>
      </c>
      <c r="T18">
        <v>278948.3084226615</v>
      </c>
      <c r="U18">
        <v>183587.4507792131</v>
      </c>
      <c r="V18">
        <v>310270.61063284002</v>
      </c>
      <c r="W18">
        <v>291270.32239042263</v>
      </c>
    </row>
    <row r="21" spans="2:23" x14ac:dyDescent="0.25">
      <c r="C21" t="s">
        <v>12</v>
      </c>
      <c r="D21">
        <v>1250</v>
      </c>
    </row>
    <row r="22" spans="2:23" x14ac:dyDescent="0.25">
      <c r="C22" t="s">
        <v>13</v>
      </c>
      <c r="D22">
        <v>2000</v>
      </c>
    </row>
    <row r="23" spans="2:23" x14ac:dyDescent="0.25">
      <c r="C23" t="s">
        <v>14</v>
      </c>
      <c r="D23">
        <v>5.9</v>
      </c>
    </row>
    <row r="24" spans="2:23" x14ac:dyDescent="0.25">
      <c r="C24" t="s">
        <v>15</v>
      </c>
      <c r="D24">
        <v>20</v>
      </c>
    </row>
    <row r="25" spans="2:23" x14ac:dyDescent="0.25">
      <c r="C25" t="s">
        <v>16</v>
      </c>
      <c r="D25">
        <f ca="1">D23/(1-(1+D23)^(-D24))</f>
        <v>5.3900000000000006</v>
      </c>
    </row>
    <row r="29" spans="2:23" x14ac:dyDescent="0.25">
      <c r="C29" t="s">
        <v>17</v>
      </c>
      <c r="F29">
        <f ca="1">(22.2/100)*(75.6/100)*C7/3</f>
        <v>139859.99999999997</v>
      </c>
    </row>
    <row r="30" spans="2:23" x14ac:dyDescent="0.25">
      <c r="C30" t="s">
        <v>18</v>
      </c>
      <c r="F30">
        <f ca="1">(12.91/100)*(75.6/100)*C7</f>
        <v>243998.99999999994</v>
      </c>
    </row>
    <row r="32" spans="2:23" x14ac:dyDescent="0.25">
      <c r="C32" t="s">
        <v>19</v>
      </c>
      <c r="F32">
        <f ca="1">0</f>
        <v>0</v>
      </c>
    </row>
    <row r="34" spans="3:23" x14ac:dyDescent="0.25">
      <c r="C34" s="2" t="s">
        <v>20</v>
      </c>
      <c r="D34" s="2"/>
      <c r="E34" s="2"/>
      <c r="F34">
        <f ca="1">(D23+F32)/100</f>
        <v>5.9000000000000004E-2</v>
      </c>
    </row>
    <row r="36" spans="3:23" x14ac:dyDescent="0.25">
      <c r="C36" t="s">
        <v>21</v>
      </c>
      <c r="F36">
        <v>0.3</v>
      </c>
    </row>
    <row r="38" spans="3:23" x14ac:dyDescent="0.25">
      <c r="C38" t="s">
        <v>22</v>
      </c>
      <c r="F38">
        <f ca="1">D21*D22/D24</f>
        <v>125000</v>
      </c>
    </row>
    <row r="40" spans="3:23" x14ac:dyDescent="0.25">
      <c r="D40" s="3" t="s">
        <v>23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25"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>
        <v>6</v>
      </c>
      <c r="J41" s="1">
        <v>7</v>
      </c>
      <c r="K41" s="1">
        <v>8</v>
      </c>
      <c r="L41" s="1">
        <v>9</v>
      </c>
      <c r="M41" s="1">
        <v>10</v>
      </c>
      <c r="N41" s="1">
        <v>11</v>
      </c>
      <c r="O41" s="1">
        <v>12</v>
      </c>
      <c r="P41" s="1">
        <v>13</v>
      </c>
      <c r="Q41" s="1">
        <v>14</v>
      </c>
      <c r="R41" s="1">
        <v>15</v>
      </c>
      <c r="S41" s="1">
        <v>16</v>
      </c>
      <c r="T41" s="1">
        <v>17</v>
      </c>
      <c r="U41" s="1">
        <v>18</v>
      </c>
      <c r="V41" s="1">
        <v>19</v>
      </c>
      <c r="W41" s="1">
        <v>20</v>
      </c>
    </row>
    <row r="42" spans="3:23" x14ac:dyDescent="0.25">
      <c r="D42">
        <v>46.609386059658362</v>
      </c>
      <c r="E42">
        <v>45.557205951390806</v>
      </c>
      <c r="F42">
        <v>44.563645886926643</v>
      </c>
      <c r="G42">
        <v>43.625439971474179</v>
      </c>
      <c r="H42">
        <v>42.739504262831623</v>
      </c>
      <c r="I42">
        <v>41.902926634273975</v>
      </c>
      <c r="J42">
        <v>41.112957202208193</v>
      </c>
      <c r="K42">
        <v>40.366999287131925</v>
      </c>
      <c r="L42">
        <v>39.662600878183596</v>
      </c>
      <c r="M42">
        <v>38.99744657322767</v>
      </c>
      <c r="N42">
        <v>38.369349967981286</v>
      </c>
      <c r="O42">
        <v>37.776246469165052</v>
      </c>
      <c r="P42">
        <v>38.236369743174329</v>
      </c>
      <c r="Q42">
        <v>36.687329132123573</v>
      </c>
      <c r="R42">
        <v>36.770881118484972</v>
      </c>
      <c r="S42">
        <v>35.997252148146089</v>
      </c>
      <c r="T42">
        <v>35.271067496441496</v>
      </c>
      <c r="U42">
        <v>35.346856974823083</v>
      </c>
      <c r="V42">
        <v>34.453516011149112</v>
      </c>
      <c r="W42">
        <v>34.078575121825892</v>
      </c>
    </row>
    <row r="46" spans="3:23" x14ac:dyDescent="0.25">
      <c r="C46" t="s">
        <v>24</v>
      </c>
      <c r="E46">
        <v>289555.13682017894</v>
      </c>
    </row>
    <row r="48" spans="3:23" x14ac:dyDescent="0.25">
      <c r="C48" t="s">
        <v>25</v>
      </c>
    </row>
    <row r="50" spans="3:5" x14ac:dyDescent="0.25">
      <c r="C50" t="s">
        <v>26</v>
      </c>
      <c r="E50">
        <v>11</v>
      </c>
    </row>
  </sheetData>
  <mergeCells count="2">
    <mergeCell ref="C34:E34"/>
    <mergeCell ref="D40:W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2013-11-02T15:55:23Z</dcterms:created>
  <dcterms:modified xsi:type="dcterms:W3CDTF">2013-11-27T18:36:10Z</dcterms:modified>
</cp:coreProperties>
</file>