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4" r:id="rId1"/>
  </sheets>
  <calcPr calcId="145621" calcMode="manual" calcCompleted="0" calcOnSave="0"/>
</workbook>
</file>

<file path=xl/calcChain.xml><?xml version="1.0" encoding="utf-8"?>
<calcChain xmlns="http://schemas.openxmlformats.org/spreadsheetml/2006/main">
  <c r="F34" i="4" l="1"/>
  <c r="F32" i="4"/>
  <c r="F38" i="4" l="1"/>
  <c r="F30" i="4"/>
  <c r="F29" i="4"/>
  <c r="D25" i="4"/>
  <c r="C7" i="4"/>
</calcChain>
</file>

<file path=xl/sharedStrings.xml><?xml version="1.0" encoding="utf-8"?>
<sst xmlns="http://schemas.openxmlformats.org/spreadsheetml/2006/main" count="28" uniqueCount="27">
  <si>
    <t>tabla de costes para calculo de la inversion</t>
  </si>
  <si>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</si>
  <si>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</si>
  <si>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</si>
  <si>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</si>
  <si>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</si>
  <si>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</si>
  <si>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</si>
  <si>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</si>
  <si>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</si>
  <si>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</si>
  <si>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</si>
  <si>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C=</t>
  </si>
  <si>
    <t>P=</t>
  </si>
  <si>
    <t>d=</t>
  </si>
  <si>
    <t>N=</t>
  </si>
  <si>
    <t>CRF=</t>
  </si>
  <si>
    <t>Precio Palas</t>
  </si>
  <si>
    <t>Precio Multiplicadora</t>
  </si>
  <si>
    <t>Prima de Riesgo</t>
  </si>
  <si>
    <t>tasa de descuento+prima</t>
  </si>
  <si>
    <t>tipo impositivo</t>
  </si>
  <si>
    <t>LI</t>
  </si>
  <si>
    <t>LCOE</t>
  </si>
  <si>
    <t>VAN</t>
  </si>
  <si>
    <t>TIR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</si>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</sst>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50"/>
  <sheetViews>
    <sheetView tabSelected="1" topLeftCell="A26" workbookViewId="0">
      <selection activeCell="E50" sqref="E50"/>
    </sheetView>
  </sheetViews>
  <sheetFormatPr baseColWidth="10" defaultColWidth="9.140625" defaultRowHeight="15" x14ac:dyDescent="0.25"/>
  <sheetData>
    <row r="4" spans="2:23" x14ac:dyDescent="0.25">
      <c r="G4" t="s">
        <v>0</v>
      </c>
    </row>
    <row r="6" spans="2:23" x14ac:dyDescent="0.25">
      <c r="C6">
        <v>0</v>
      </c>
      <c r="D6">
        <v>1</v>
      </c>
      <c r="E6">
        <v>2</v>
      </c>
      <c r="F6">
        <v>3</v>
      </c>
      <c r="G6">
        <v>4</v>
      </c>
      <c r="H6">
        <v>5</v>
      </c>
      <c r="I6">
        <v>6</v>
      </c>
      <c r="J6">
        <v>7</v>
      </c>
      <c r="K6">
        <v>8</v>
      </c>
      <c r="L6">
        <v>9</v>
      </c>
      <c r="M6">
        <v>10</v>
      </c>
      <c r="N6">
        <v>11</v>
      </c>
      <c r="O6">
        <v>12</v>
      </c>
      <c r="P6">
        <v>13</v>
      </c>
      <c r="Q6">
        <v>14</v>
      </c>
      <c r="R6">
        <v>15</v>
      </c>
      <c r="S6">
        <v>16</v>
      </c>
      <c r="T6">
        <v>17</v>
      </c>
      <c r="U6">
        <v>18</v>
      </c>
      <c r="V6">
        <v>19</v>
      </c>
      <c r="W6">
        <v>20</v>
      </c>
    </row>
    <row r="7" spans="2:23" x14ac:dyDescent="0.25">
      <c r="B7" t="s">
        <v>1</v>
      </c>
      <c r="C7">
        <f ca="1">D21*D22</f>
        <v>2500000</v>
      </c>
    </row>
    <row r="8" spans="2:23" x14ac:dyDescent="0.25">
      <c r="B8" t="s">
        <v>2</v>
      </c>
      <c r="C8">
        <v>0</v>
      </c>
      <c r="D8">
        <v>424133.9283504117</v>
      </c>
      <c r="E8">
        <v>361530.98684590717</v>
      </c>
      <c r="F8">
        <v>361848.7555402547</v>
      </c>
      <c r="G8">
        <v>373810.70048263285</v>
      </c>
      <c r="H8">
        <v>378011.70822810644</v>
      </c>
      <c r="I8">
        <v>383051.46623748884</v>
      </c>
      <c r="J8">
        <v>380416.29424885369</v>
      </c>
      <c r="K8">
        <v>409259.33582154801</v>
      </c>
      <c r="L8">
        <v>369503.39240119723</v>
      </c>
      <c r="M8">
        <v>392870.16667071113</v>
      </c>
      <c r="N8">
        <v>409090.79961816652</v>
      </c>
      <c r="O8">
        <v>409694.40988806909</v>
      </c>
      <c r="P8">
        <v>406088.74375957681</v>
      </c>
      <c r="Q8">
        <v>436323.85052378121</v>
      </c>
      <c r="R8">
        <v>458077.85951400147</v>
      </c>
      <c r="S8">
        <v>411356.9805381716</v>
      </c>
      <c r="T8">
        <v>417273.7639817649</v>
      </c>
      <c r="U8">
        <v>456878.21167806099</v>
      </c>
      <c r="V8">
        <v>443799.53265917959</v>
      </c>
      <c r="W8">
        <v>441085.41657053895</v>
      </c>
    </row>
    <row r="9" spans="2:23" x14ac:dyDescent="0.25">
      <c r="B9" t="s">
        <v>3</v>
      </c>
      <c r="C9">
        <v>0</v>
      </c>
      <c r="D9">
        <v>90175.733333330209</v>
      </c>
      <c r="E9">
        <v>90175.733333330209</v>
      </c>
      <c r="F9">
        <v>90175.733333330209</v>
      </c>
      <c r="G9">
        <v>90175.733333330209</v>
      </c>
      <c r="H9">
        <v>90175.733333330209</v>
      </c>
      <c r="I9">
        <v>90175.733333330209</v>
      </c>
      <c r="J9">
        <v>87843.566666662868</v>
      </c>
      <c r="K9">
        <v>90175.733333330209</v>
      </c>
      <c r="L9">
        <v>86095.856666661828</v>
      </c>
      <c r="M9">
        <v>90175.733333330209</v>
      </c>
      <c r="N9">
        <v>88837.903333329188</v>
      </c>
      <c r="O9">
        <v>89232.026666662714</v>
      </c>
      <c r="P9">
        <v>89359.68999999603</v>
      </c>
      <c r="Q9">
        <v>89481.956666662896</v>
      </c>
      <c r="R9">
        <v>90175.733333330209</v>
      </c>
      <c r="S9">
        <v>90175.733333330209</v>
      </c>
      <c r="T9">
        <v>90175.733333330209</v>
      </c>
      <c r="U9">
        <v>89448.186666662354</v>
      </c>
      <c r="V9">
        <v>90175.733333330209</v>
      </c>
      <c r="W9">
        <v>90175.733333330209</v>
      </c>
    </row>
    <row r="10" spans="2:23" x14ac:dyDescent="0.25">
      <c r="B10" t="s">
        <v>4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243998.99999999994</v>
      </c>
      <c r="K10">
        <v>0</v>
      </c>
      <c r="L10">
        <v>243998.99999999994</v>
      </c>
      <c r="M10">
        <v>0</v>
      </c>
      <c r="N10">
        <v>243998.99999999994</v>
      </c>
      <c r="O10">
        <v>139859.99999999997</v>
      </c>
      <c r="P10">
        <v>139859.99999999997</v>
      </c>
      <c r="Q10">
        <v>243998.99999999994</v>
      </c>
      <c r="R10">
        <v>0</v>
      </c>
      <c r="S10">
        <v>0</v>
      </c>
      <c r="T10">
        <v>0</v>
      </c>
      <c r="U10">
        <v>243998.99999999994</v>
      </c>
      <c r="V10">
        <v>0</v>
      </c>
      <c r="W10">
        <v>0</v>
      </c>
    </row>
    <row r="11" spans="2:23" x14ac:dyDescent="0.25">
      <c r="B11" t="s">
        <v>5</v>
      </c>
      <c r="C11">
        <v>0</v>
      </c>
      <c r="D11">
        <v>125000</v>
      </c>
      <c r="E11">
        <v>125000</v>
      </c>
      <c r="F11">
        <v>125000</v>
      </c>
      <c r="G11">
        <v>125000</v>
      </c>
      <c r="H11">
        <v>125000</v>
      </c>
      <c r="I11">
        <v>125000</v>
      </c>
      <c r="J11">
        <v>125000</v>
      </c>
      <c r="K11">
        <v>125000</v>
      </c>
      <c r="L11">
        <v>125000</v>
      </c>
      <c r="M11">
        <v>125000</v>
      </c>
      <c r="N11">
        <v>125000</v>
      </c>
      <c r="O11">
        <v>125000</v>
      </c>
      <c r="P11">
        <v>125000</v>
      </c>
      <c r="Q11">
        <v>125000</v>
      </c>
      <c r="R11">
        <v>125000</v>
      </c>
      <c r="S11">
        <v>125000</v>
      </c>
      <c r="T11">
        <v>125000</v>
      </c>
      <c r="U11">
        <v>125000</v>
      </c>
      <c r="V11">
        <v>125000</v>
      </c>
      <c r="W11">
        <v>125000</v>
      </c>
    </row>
    <row r="12" spans="2:23" x14ac:dyDescent="0.25">
      <c r="B12" t="s">
        <v>6</v>
      </c>
      <c r="C12">
        <v>0</v>
      </c>
      <c r="D12">
        <v>208958.19501708151</v>
      </c>
      <c r="E12">
        <v>146355.25351257698</v>
      </c>
      <c r="F12">
        <v>146673.02220692451</v>
      </c>
      <c r="G12">
        <v>158634.96714930265</v>
      </c>
      <c r="H12">
        <v>162835.97489477624</v>
      </c>
      <c r="I12">
        <v>167875.73290415865</v>
      </c>
      <c r="J12">
        <v>-76426.272417809116</v>
      </c>
      <c r="K12">
        <v>194083.60248821782</v>
      </c>
      <c r="L12">
        <v>-85591.464265464514</v>
      </c>
      <c r="M12">
        <v>177694.43333738093</v>
      </c>
      <c r="N12">
        <v>-48746.103715162608</v>
      </c>
      <c r="O12">
        <v>55602.383221406402</v>
      </c>
      <c r="P12">
        <v>51869.053759580798</v>
      </c>
      <c r="Q12">
        <v>-22157.106142881617</v>
      </c>
      <c r="R12">
        <v>242902.12618067127</v>
      </c>
      <c r="S12">
        <v>196181.24720484141</v>
      </c>
      <c r="T12">
        <v>202098.03064843471</v>
      </c>
      <c r="U12">
        <v>-1568.9749886012869</v>
      </c>
      <c r="V12">
        <v>228623.7993258494</v>
      </c>
      <c r="W12">
        <v>225909.68323720875</v>
      </c>
    </row>
    <row r="13" spans="2:23" x14ac:dyDescent="0.25">
      <c r="B13" t="s">
        <v>7</v>
      </c>
      <c r="C13">
        <v>0</v>
      </c>
      <c r="D13">
        <v>62687.45850512445</v>
      </c>
      <c r="E13">
        <v>43906.576053773089</v>
      </c>
      <c r="F13">
        <v>44001.906662077352</v>
      </c>
      <c r="G13">
        <v>47590.490144790798</v>
      </c>
      <c r="H13">
        <v>48850.792468432868</v>
      </c>
      <c r="I13">
        <v>50362.719871247595</v>
      </c>
      <c r="J13">
        <v>0</v>
      </c>
      <c r="K13">
        <v>35297.199021122608</v>
      </c>
      <c r="L13">
        <v>0</v>
      </c>
      <c r="M13">
        <v>27630.890721574924</v>
      </c>
      <c r="N13">
        <v>0</v>
      </c>
      <c r="O13">
        <v>2056.8838518731391</v>
      </c>
      <c r="P13">
        <v>15560.716127874239</v>
      </c>
      <c r="Q13">
        <v>0</v>
      </c>
      <c r="R13">
        <v>66223.506011336896</v>
      </c>
      <c r="S13">
        <v>58854.374161452419</v>
      </c>
      <c r="T13">
        <v>60629.40919453041</v>
      </c>
      <c r="U13">
        <v>0</v>
      </c>
      <c r="V13">
        <v>68116.447301174427</v>
      </c>
      <c r="W13">
        <v>67772.904971162628</v>
      </c>
    </row>
    <row r="14" spans="2:23" x14ac:dyDescent="0.25">
      <c r="B14" t="s">
        <v>8</v>
      </c>
      <c r="C14">
        <v>0</v>
      </c>
      <c r="D14">
        <v>146270.73651195707</v>
      </c>
      <c r="E14">
        <v>102448.6774588039</v>
      </c>
      <c r="F14">
        <v>102671.11554484715</v>
      </c>
      <c r="G14">
        <v>111044.47700451186</v>
      </c>
      <c r="H14">
        <v>113985.18242634338</v>
      </c>
      <c r="I14">
        <v>117513.01303291105</v>
      </c>
      <c r="J14">
        <v>-76426.272417809116</v>
      </c>
      <c r="K14">
        <v>158786.40346709522</v>
      </c>
      <c r="L14">
        <v>-85591.464265464514</v>
      </c>
      <c r="M14">
        <v>150063.54261580601</v>
      </c>
      <c r="N14">
        <v>-48746.103715162608</v>
      </c>
      <c r="O14">
        <v>53545.499369533267</v>
      </c>
      <c r="P14">
        <v>36308.337631706556</v>
      </c>
      <c r="Q14">
        <v>-22157.106142881617</v>
      </c>
      <c r="R14">
        <v>176678.62016933438</v>
      </c>
      <c r="S14">
        <v>137326.873043389</v>
      </c>
      <c r="T14">
        <v>141468.62145390431</v>
      </c>
      <c r="U14">
        <v>-1568.9749886012869</v>
      </c>
      <c r="V14">
        <v>160507.35202467497</v>
      </c>
      <c r="W14">
        <v>158136.77826604614</v>
      </c>
    </row>
    <row r="15" spans="2:23" x14ac:dyDescent="0.25">
      <c r="B15" t="s">
        <v>5</v>
      </c>
      <c r="C15">
        <v>0</v>
      </c>
      <c r="D15">
        <v>125000</v>
      </c>
      <c r="E15">
        <v>125000</v>
      </c>
      <c r="F15">
        <v>125000</v>
      </c>
      <c r="G15">
        <v>125000</v>
      </c>
      <c r="H15">
        <v>125000</v>
      </c>
      <c r="I15">
        <v>125000</v>
      </c>
      <c r="J15">
        <v>125000</v>
      </c>
      <c r="K15">
        <v>125000</v>
      </c>
      <c r="L15">
        <v>125000</v>
      </c>
      <c r="M15">
        <v>125000</v>
      </c>
      <c r="N15">
        <v>125000</v>
      </c>
      <c r="O15">
        <v>125000</v>
      </c>
      <c r="P15">
        <v>125000</v>
      </c>
      <c r="Q15">
        <v>125000</v>
      </c>
      <c r="R15">
        <v>125000</v>
      </c>
      <c r="S15">
        <v>125000</v>
      </c>
      <c r="T15">
        <v>125000</v>
      </c>
      <c r="U15">
        <v>125000</v>
      </c>
      <c r="V15">
        <v>125000</v>
      </c>
      <c r="W15">
        <v>125000</v>
      </c>
    </row>
    <row r="16" spans="2:23" x14ac:dyDescent="0.25">
      <c r="B16" t="s">
        <v>9</v>
      </c>
      <c r="C16">
        <v>0</v>
      </c>
      <c r="D16">
        <v>271270.73651195707</v>
      </c>
      <c r="E16">
        <v>227448.6774588039</v>
      </c>
      <c r="F16">
        <v>227671.11554484715</v>
      </c>
      <c r="G16">
        <v>236044.47700451186</v>
      </c>
      <c r="H16">
        <v>238985.18242634338</v>
      </c>
      <c r="I16">
        <v>242513.01303291105</v>
      </c>
      <c r="J16">
        <v>48573.727582190884</v>
      </c>
      <c r="K16">
        <v>283786.40346709522</v>
      </c>
      <c r="L16">
        <v>39408.535734535486</v>
      </c>
      <c r="M16">
        <v>275063.54261580599</v>
      </c>
      <c r="N16">
        <v>76253.896284837392</v>
      </c>
      <c r="O16">
        <v>178545.49936953327</v>
      </c>
      <c r="P16">
        <v>161308.33763170656</v>
      </c>
      <c r="Q16">
        <v>102842.89385711838</v>
      </c>
      <c r="R16">
        <v>301678.62016933435</v>
      </c>
      <c r="S16">
        <v>262326.873043389</v>
      </c>
      <c r="T16">
        <v>266468.62145390431</v>
      </c>
      <c r="U16">
        <v>123431.02501139871</v>
      </c>
      <c r="V16">
        <v>285507.352024675</v>
      </c>
      <c r="W16">
        <v>283136.77826604614</v>
      </c>
    </row>
    <row r="17" spans="2:23" x14ac:dyDescent="0.25">
      <c r="B17" t="s">
        <v>10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</row>
    <row r="18" spans="2:23" x14ac:dyDescent="0.25">
      <c r="B18" t="s">
        <v>11</v>
      </c>
      <c r="C18">
        <v>0</v>
      </c>
      <c r="D18">
        <v>271270.73651195707</v>
      </c>
      <c r="E18">
        <v>227448.6774588039</v>
      </c>
      <c r="F18">
        <v>227671.11554484715</v>
      </c>
      <c r="G18">
        <v>236044.47700451186</v>
      </c>
      <c r="H18">
        <v>238985.18242634338</v>
      </c>
      <c r="I18">
        <v>242513.01303291105</v>
      </c>
      <c r="J18">
        <v>48573.727582190884</v>
      </c>
      <c r="K18">
        <v>283786.40346709522</v>
      </c>
      <c r="L18">
        <v>39408.535734535486</v>
      </c>
      <c r="M18">
        <v>275063.54261580599</v>
      </c>
      <c r="N18">
        <v>76253.896284837392</v>
      </c>
      <c r="O18">
        <v>178545.49936953327</v>
      </c>
      <c r="P18">
        <v>161308.33763170656</v>
      </c>
      <c r="Q18">
        <v>102842.89385711838</v>
      </c>
      <c r="R18">
        <v>301678.62016933435</v>
      </c>
      <c r="S18">
        <v>262326.873043389</v>
      </c>
      <c r="T18">
        <v>266468.62145390431</v>
      </c>
      <c r="U18">
        <v>123431.02501139871</v>
      </c>
      <c r="V18">
        <v>285507.352024675</v>
      </c>
      <c r="W18">
        <v>283136.77826604614</v>
      </c>
    </row>
    <row r="21" spans="2:23" x14ac:dyDescent="0.25">
      <c r="C21" t="s">
        <v>12</v>
      </c>
      <c r="D21">
        <v>1250</v>
      </c>
    </row>
    <row r="22" spans="2:23" x14ac:dyDescent="0.25">
      <c r="C22" t="s">
        <v>13</v>
      </c>
      <c r="D22">
        <v>2000</v>
      </c>
    </row>
    <row r="23" spans="2:23" x14ac:dyDescent="0.25">
      <c r="C23" t="s">
        <v>14</v>
      </c>
      <c r="D23">
        <v>5.9</v>
      </c>
    </row>
    <row r="24" spans="2:23" x14ac:dyDescent="0.25">
      <c r="C24" t="s">
        <v>15</v>
      </c>
      <c r="D24">
        <v>20</v>
      </c>
    </row>
    <row r="25" spans="2:23" x14ac:dyDescent="0.25">
      <c r="C25" t="s">
        <v>16</v>
      </c>
      <c r="D25">
        <f ca="1">D23/(1-(1+D23)^(-D24))</f>
        <v>5.3900000000000006</v>
      </c>
    </row>
    <row r="29" spans="2:23" x14ac:dyDescent="0.25">
      <c r="C29" t="s">
        <v>17</v>
      </c>
      <c r="F29">
        <f ca="1">(22.2/100)*(75.6/100)*C7/3</f>
        <v>139859.99999999997</v>
      </c>
    </row>
    <row r="30" spans="2:23" x14ac:dyDescent="0.25">
      <c r="C30" t="s">
        <v>18</v>
      </c>
      <c r="F30">
        <f ca="1">(12.91/100)*(75.6/100)*C7</f>
        <v>243998.99999999994</v>
      </c>
    </row>
    <row r="32" spans="2:23" x14ac:dyDescent="0.25">
      <c r="C32" t="s">
        <v>19</v>
      </c>
      <c r="F32">
        <f ca="1">0</f>
        <v>0</v>
      </c>
    </row>
    <row r="34" spans="3:23" x14ac:dyDescent="0.25">
      <c r="C34" s="2" t="s">
        <v>20</v>
      </c>
      <c r="D34" s="2"/>
      <c r="E34" s="2"/>
      <c r="F34">
        <f ca="1">(D23+F32)/100</f>
        <v>5.9000000000000004E-2</v>
      </c>
    </row>
    <row r="36" spans="3:23" x14ac:dyDescent="0.25">
      <c r="C36" t="s">
        <v>21</v>
      </c>
      <c r="F36">
        <v>0.3</v>
      </c>
    </row>
    <row r="38" spans="3:23" x14ac:dyDescent="0.25">
      <c r="C38" t="s">
        <v>22</v>
      </c>
      <c r="F38">
        <f ca="1">D21*D22/D24</f>
        <v>125000</v>
      </c>
    </row>
    <row r="40" spans="3:23" x14ac:dyDescent="0.25">
      <c r="D40" s="3" t="s">
        <v>23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3:23" x14ac:dyDescent="0.25">
      <c r="D41" s="1">
        <v>1</v>
      </c>
      <c r="E41" s="1">
        <v>2</v>
      </c>
      <c r="F41" s="1">
        <v>3</v>
      </c>
      <c r="G41" s="1">
        <v>4</v>
      </c>
      <c r="H41" s="1">
        <v>5</v>
      </c>
      <c r="I41" s="1">
        <v>6</v>
      </c>
      <c r="J41" s="1">
        <v>7</v>
      </c>
      <c r="K41" s="1">
        <v>8</v>
      </c>
      <c r="L41" s="1">
        <v>9</v>
      </c>
      <c r="M41" s="1">
        <v>10</v>
      </c>
      <c r="N41" s="1">
        <v>11</v>
      </c>
      <c r="O41" s="1">
        <v>12</v>
      </c>
      <c r="P41" s="1">
        <v>13</v>
      </c>
      <c r="Q41" s="1">
        <v>14</v>
      </c>
      <c r="R41" s="1">
        <v>15</v>
      </c>
      <c r="S41" s="1">
        <v>16</v>
      </c>
      <c r="T41" s="1">
        <v>17</v>
      </c>
      <c r="U41" s="1">
        <v>18</v>
      </c>
      <c r="V41" s="1">
        <v>19</v>
      </c>
      <c r="W41" s="1">
        <v>20</v>
      </c>
    </row>
    <row r="42" spans="3:23" x14ac:dyDescent="0.25">
      <c r="D42">
        <v>46.609386059658362</v>
      </c>
      <c r="E42">
        <v>45.557205951390806</v>
      </c>
      <c r="F42">
        <v>44.563645886926643</v>
      </c>
      <c r="G42">
        <v>43.625439971474179</v>
      </c>
      <c r="H42">
        <v>42.739504262831623</v>
      </c>
      <c r="I42">
        <v>41.902926634273975</v>
      </c>
      <c r="J42">
        <v>41.848994714359456</v>
      </c>
      <c r="K42">
        <v>40.366999287131925</v>
      </c>
      <c r="L42">
        <v>40.976358077316284</v>
      </c>
      <c r="M42">
        <v>38.99744657322767</v>
      </c>
      <c r="N42">
        <v>38.786846580615659</v>
      </c>
      <c r="O42">
        <v>38.069448242049255</v>
      </c>
      <c r="P42">
        <v>37.469362134672195</v>
      </c>
      <c r="Q42">
        <v>36.902277693708093</v>
      </c>
      <c r="R42">
        <v>36.187935953718679</v>
      </c>
      <c r="S42">
        <v>35.71636543586704</v>
      </c>
      <c r="T42">
        <v>35.271067496441496</v>
      </c>
      <c r="U42">
        <v>35.076074827231409</v>
      </c>
      <c r="V42">
        <v>34.453516011149112</v>
      </c>
      <c r="W42">
        <v>34.078575121825892</v>
      </c>
    </row>
    <row r="46" spans="3:23" x14ac:dyDescent="0.25">
      <c r="C46" t="s">
        <v>24</v>
      </c>
      <c r="E46">
        <v>-103726.02925781673</v>
      </c>
    </row>
    <row r="48" spans="3:23" x14ac:dyDescent="0.25">
      <c r="C48" t="s">
        <v>25</v>
      </c>
    </row>
    <row r="50" spans="3:5" x14ac:dyDescent="0.25">
      <c r="C50" t="s">
        <v>26</v>
      </c>
      <c r="E50">
        <v>13</v>
      </c>
    </row>
  </sheetData>
  <mergeCells count="2">
    <mergeCell ref="C34:E34"/>
    <mergeCell ref="D40:W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2013-11-02T15:55:23Z</dcterms:created>
  <dcterms:modified xsi:type="dcterms:W3CDTF">2013-11-27T16:36:01Z</dcterms:modified>
</cp:coreProperties>
</file>