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<sst xmlns="http://schemas.openxmlformats.org/spreadsheetml/2006/main" count="70" uniqueCount="54">
  <si>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Concepto</t>
  </si>
  <si>
    <t>Enero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</si>
  <si>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</si>
  <si>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</si>
  <si>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</si>
  <si>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</si>
  <si>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</si>
  <si>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</si>
  <si>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</si>
  <si>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</si>
  <si>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</si>
  <si>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</si>
  <si>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Feb.</t>
  </si>
  <si>
    <t>Totales</t>
  </si>
  <si>
    <t>Ruta 1 y Ruta 2</t>
  </si>
  <si>
    <t>Ruta 3</t>
  </si>
  <si>
    <t>Ruta 4</t>
  </si>
  <si>
    <t>Ruta 5</t>
  </si>
  <si>
    <t>Ruta 6</t>
  </si>
  <si>
    <t>Ruta 7</t>
  </si>
  <si>
    <t>Ruta 8</t>
  </si>
  <si>
    <t>Campamentos de verano</t>
  </si>
  <si>
    <t>COBROS</t>
  </si>
  <si>
    <t>Ingresos Previstos</t>
  </si>
  <si>
    <t>Precio Unitario</t>
  </si>
  <si>
    <t>PAGOS</t>
  </si>
  <si>
    <t>Gastos Variables</t>
  </si>
  <si>
    <t>Gast. Var. Unit.</t>
  </si>
  <si>
    <t>Total Gastos Variables</t>
  </si>
  <si>
    <t>Total Ingresos</t>
  </si>
  <si>
    <t>Sueldos y Seguridad Social</t>
  </si>
  <si>
    <t>Luz y Agua</t>
  </si>
  <si>
    <t xml:space="preserve">Teléfono y Correos </t>
  </si>
  <si>
    <t>Asesorías Fiscales</t>
  </si>
  <si>
    <t>Material de Oficina</t>
  </si>
  <si>
    <t>Publicidad y Propaganda</t>
  </si>
  <si>
    <t>Alquiler del Local</t>
  </si>
  <si>
    <t>Tributos</t>
  </si>
  <si>
    <t>Total Gastos Fijos</t>
  </si>
  <si>
    <t>NÚMERO DE SERVICIOS PRESTADOS</t>
  </si>
  <si>
    <t>Costes Fijos</t>
  </si>
  <si>
    <t>Pagos No Corrientes</t>
  </si>
  <si>
    <t>Material de Escalada y Cocina</t>
  </si>
  <si>
    <t>Amortización del Préstamo LP</t>
  </si>
  <si>
    <t>Amortización del Préstamo Socios</t>
  </si>
  <si>
    <t>Amortización del Préstamo CP</t>
  </si>
  <si>
    <t>Gastos Financieros</t>
  </si>
  <si>
    <t>Préstamo a LP</t>
  </si>
  <si>
    <t>Préstamo de los Socios</t>
  </si>
  <si>
    <t>Préstamo a CP</t>
  </si>
  <si>
    <t>Total Pagos No Corrientes</t>
  </si>
  <si>
    <t>Total Pagos</t>
  </si>
  <si>
    <t>TESORERÍA MENSUAL</t>
  </si>
  <si>
    <t>TESORERÍA ACUMULADA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</si>
</sst>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19"/>
      <name val="Arial"/>
      <family val="2"/>
    </font>
    <font>
      <b/>
      <sz val="10"/>
      <color indexed="61"/>
      <name val="Arial"/>
      <family val="2"/>
    </font>
    <font>
      <b/>
      <sz val="12"/>
      <color indexed="8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i/>
      <sz val="10"/>
      <color indexed="61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6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9.140625" style="0" customWidth="1"/>
    <col min="2" max="2" width="35.7109375" style="0" customWidth="1"/>
    <col min="3" max="3" width="14.57421875" style="0" customWidth="1"/>
    <col min="4" max="16384" width="9.140625" style="0" customWidth="1"/>
  </cols>
  <sheetData>
    <row r="1" ht="13.5" thickBot="1"/>
    <row r="2" spans="2:16" ht="13.5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5.75">
      <c r="B3" s="15" t="s">
        <v>0</v>
      </c>
      <c r="C3" s="16"/>
      <c r="D3" s="16" t="s">
        <v>1</v>
      </c>
      <c r="E3" s="16" t="s">
        <v>12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7" t="s">
        <v>13</v>
      </c>
    </row>
    <row r="4" spans="2:16" ht="13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3.5" thickTop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2.75">
      <c r="B6" s="11" t="s">
        <v>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2:16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3.5" thickTop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16" ht="12.75">
      <c r="B9" s="4" t="s">
        <v>14</v>
      </c>
      <c r="C9" s="5"/>
      <c r="D9" s="5">
        <v>2</v>
      </c>
      <c r="E9" s="5">
        <v>3</v>
      </c>
      <c r="F9" s="5">
        <v>3</v>
      </c>
      <c r="G9" s="18">
        <v>3</v>
      </c>
      <c r="H9" s="18">
        <v>3</v>
      </c>
      <c r="I9" s="18">
        <v>3</v>
      </c>
      <c r="J9" s="18">
        <v>0</v>
      </c>
      <c r="K9" s="18">
        <v>0</v>
      </c>
      <c r="L9" s="18">
        <v>2</v>
      </c>
      <c r="M9" s="18">
        <v>2</v>
      </c>
      <c r="N9" s="18">
        <v>3</v>
      </c>
      <c r="O9" s="18">
        <v>3</v>
      </c>
      <c r="P9" s="19">
        <v>27</v>
      </c>
    </row>
    <row r="10" spans="2:16" ht="12.75">
      <c r="B10" s="4" t="s">
        <v>15</v>
      </c>
      <c r="C10" s="5"/>
      <c r="D10" s="5">
        <v>1</v>
      </c>
      <c r="E10" s="5">
        <v>2</v>
      </c>
      <c r="F10" s="5">
        <v>4</v>
      </c>
      <c r="G10" s="18">
        <v>3</v>
      </c>
      <c r="H10" s="18">
        <v>3</v>
      </c>
      <c r="I10" s="18">
        <v>3</v>
      </c>
      <c r="J10" s="18">
        <v>0</v>
      </c>
      <c r="K10" s="18">
        <v>0</v>
      </c>
      <c r="L10" s="18">
        <v>2</v>
      </c>
      <c r="M10" s="18">
        <v>3</v>
      </c>
      <c r="N10" s="18">
        <v>3</v>
      </c>
      <c r="O10" s="18">
        <v>3</v>
      </c>
      <c r="P10" s="19">
        <v>27</v>
      </c>
    </row>
    <row r="11" spans="2:16" ht="12.75">
      <c r="B11" s="4" t="s">
        <v>16</v>
      </c>
      <c r="C11" s="5"/>
      <c r="D11" s="5">
        <v>0</v>
      </c>
      <c r="E11" s="5">
        <v>1</v>
      </c>
      <c r="F11" s="5">
        <v>1</v>
      </c>
      <c r="G11" s="18">
        <v>1</v>
      </c>
      <c r="H11" s="18">
        <v>1</v>
      </c>
      <c r="I11" s="18">
        <v>3</v>
      </c>
      <c r="J11" s="18">
        <v>0</v>
      </c>
      <c r="K11" s="18">
        <v>0</v>
      </c>
      <c r="L11" s="18">
        <v>2</v>
      </c>
      <c r="M11" s="18">
        <v>2</v>
      </c>
      <c r="N11" s="18">
        <v>0</v>
      </c>
      <c r="O11" s="18">
        <v>2</v>
      </c>
      <c r="P11" s="19">
        <v>13</v>
      </c>
    </row>
    <row r="12" spans="2:16" ht="12.75">
      <c r="B12" s="4" t="s">
        <v>17</v>
      </c>
      <c r="C12" s="5"/>
      <c r="D12" s="18">
        <v>0</v>
      </c>
      <c r="E12" s="5">
        <v>0</v>
      </c>
      <c r="F12" s="18">
        <v>1</v>
      </c>
      <c r="G12" s="18">
        <v>1</v>
      </c>
      <c r="H12" s="18">
        <v>1</v>
      </c>
      <c r="I12" s="18">
        <v>1</v>
      </c>
      <c r="J12" s="18">
        <v>0</v>
      </c>
      <c r="K12" s="18">
        <v>0</v>
      </c>
      <c r="L12" s="18">
        <v>2</v>
      </c>
      <c r="M12" s="18">
        <v>2</v>
      </c>
      <c r="N12" s="18">
        <v>2</v>
      </c>
      <c r="O12" s="18">
        <v>2</v>
      </c>
      <c r="P12" s="19">
        <v>12</v>
      </c>
    </row>
    <row r="13" spans="2:16" ht="12.75">
      <c r="B13" s="4" t="s">
        <v>18</v>
      </c>
      <c r="C13" s="5"/>
      <c r="D13" s="18">
        <v>1</v>
      </c>
      <c r="E13" s="5">
        <v>1</v>
      </c>
      <c r="F13" s="18">
        <v>2</v>
      </c>
      <c r="G13" s="18">
        <v>2</v>
      </c>
      <c r="H13" s="18">
        <v>2</v>
      </c>
      <c r="I13" s="18">
        <v>1</v>
      </c>
      <c r="J13" s="18">
        <v>0</v>
      </c>
      <c r="K13" s="18">
        <v>0</v>
      </c>
      <c r="L13" s="18">
        <v>1</v>
      </c>
      <c r="M13" s="18">
        <v>1</v>
      </c>
      <c r="N13" s="18">
        <v>1</v>
      </c>
      <c r="O13" s="18">
        <v>1</v>
      </c>
      <c r="P13" s="19">
        <v>13</v>
      </c>
    </row>
    <row r="14" spans="2:16" ht="12.75">
      <c r="B14" s="4" t="s">
        <v>19</v>
      </c>
      <c r="C14" s="5"/>
      <c r="D14" s="18">
        <v>1</v>
      </c>
      <c r="E14" s="5">
        <v>1</v>
      </c>
      <c r="F14" s="18">
        <v>1</v>
      </c>
      <c r="G14" s="18">
        <v>2</v>
      </c>
      <c r="H14" s="18">
        <v>2</v>
      </c>
      <c r="I14" s="18">
        <v>0</v>
      </c>
      <c r="J14" s="18">
        <v>0</v>
      </c>
      <c r="K14" s="18">
        <v>0</v>
      </c>
      <c r="L14" s="18">
        <v>2</v>
      </c>
      <c r="M14" s="18">
        <v>0</v>
      </c>
      <c r="N14" s="18">
        <v>0</v>
      </c>
      <c r="O14" s="18">
        <v>2</v>
      </c>
      <c r="P14" s="19">
        <v>11</v>
      </c>
    </row>
    <row r="15" spans="2:16" ht="12.75">
      <c r="B15" s="4" t="s">
        <v>20</v>
      </c>
      <c r="C15" s="5"/>
      <c r="D15" s="18">
        <v>0</v>
      </c>
      <c r="E15" s="5">
        <v>0</v>
      </c>
      <c r="F15" s="18">
        <v>1</v>
      </c>
      <c r="G15" s="18">
        <v>2</v>
      </c>
      <c r="H15" s="18">
        <v>1</v>
      </c>
      <c r="I15" s="18">
        <v>2</v>
      </c>
      <c r="J15" s="18">
        <v>0</v>
      </c>
      <c r="K15" s="18">
        <v>0</v>
      </c>
      <c r="L15" s="18">
        <v>2</v>
      </c>
      <c r="M15" s="18">
        <v>2</v>
      </c>
      <c r="N15" s="18">
        <v>2</v>
      </c>
      <c r="O15" s="18">
        <v>2</v>
      </c>
      <c r="P15" s="19">
        <v>14</v>
      </c>
    </row>
    <row r="16" spans="2:16" ht="12.75">
      <c r="B16" s="4" t="s">
        <v>21</v>
      </c>
      <c r="C16" s="5"/>
      <c r="D16" s="18">
        <v>0</v>
      </c>
      <c r="E16" s="5">
        <v>0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9">
        <v>5</v>
      </c>
    </row>
    <row r="17" spans="2:16" ht="13.5" thickBo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3.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 ht="12.75">
      <c r="B19" s="11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2:16" ht="13.5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3.5" thickTop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2.75">
      <c r="B22" s="12" t="s">
        <v>23</v>
      </c>
      <c r="C22" s="13" t="s">
        <v>24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2:16" ht="13.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3.5" thickTop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ht="12.75">
      <c r="B25" s="4" t="s">
        <v>14</v>
      </c>
      <c r="C25" s="5">
        <v>450</v>
      </c>
      <c r="D25" s="5">
        <v>900</v>
      </c>
      <c r="E25" s="5">
        <v>1350</v>
      </c>
      <c r="F25" s="18">
        <v>1350</v>
      </c>
      <c r="G25" s="18">
        <v>1350</v>
      </c>
      <c r="H25" s="18">
        <v>1350</v>
      </c>
      <c r="I25" s="18">
        <v>1350</v>
      </c>
      <c r="J25" s="18">
        <v>0</v>
      </c>
      <c r="K25" s="18">
        <v>0</v>
      </c>
      <c r="L25" s="18">
        <v>900</v>
      </c>
      <c r="M25" s="18">
        <v>900</v>
      </c>
      <c r="N25" s="18">
        <v>1350</v>
      </c>
      <c r="O25" s="18">
        <v>1350</v>
      </c>
      <c r="P25" s="19">
        <f>SUM(D25:O25)</f>
        <v>12150</v>
      </c>
    </row>
    <row r="26" spans="2:16" ht="12.75">
      <c r="B26" s="4" t="s">
        <v>15</v>
      </c>
      <c r="C26" s="5">
        <v>900</v>
      </c>
      <c r="D26" s="5">
        <v>900</v>
      </c>
      <c r="E26" s="5">
        <v>1800</v>
      </c>
      <c r="F26" s="18">
        <v>3600</v>
      </c>
      <c r="G26" s="18">
        <v>2700</v>
      </c>
      <c r="H26" s="18">
        <v>2700</v>
      </c>
      <c r="I26" s="18">
        <v>2700</v>
      </c>
      <c r="J26" s="18">
        <v>0</v>
      </c>
      <c r="K26" s="18">
        <v>0</v>
      </c>
      <c r="L26" s="18">
        <v>1800</v>
      </c>
      <c r="M26" s="18">
        <v>2700</v>
      </c>
      <c r="N26" s="18">
        <v>2700</v>
      </c>
      <c r="O26" s="18">
        <v>2700</v>
      </c>
      <c r="P26" s="19">
        <f>SUM(D26:O26)</f>
        <v>24300</v>
      </c>
    </row>
    <row r="27" spans="2:16" ht="12.75">
      <c r="B27" s="4" t="s">
        <v>16</v>
      </c>
      <c r="C27" s="5">
        <v>3000</v>
      </c>
      <c r="D27" s="5">
        <v>0</v>
      </c>
      <c r="E27" s="5">
        <v>3000</v>
      </c>
      <c r="F27" s="18">
        <v>3000</v>
      </c>
      <c r="G27" s="18">
        <v>3000</v>
      </c>
      <c r="H27" s="18">
        <v>3000</v>
      </c>
      <c r="I27" s="18">
        <v>9000</v>
      </c>
      <c r="J27" s="18">
        <v>0</v>
      </c>
      <c r="K27" s="18">
        <v>0</v>
      </c>
      <c r="L27" s="18">
        <v>6000</v>
      </c>
      <c r="M27" s="18">
        <v>6000</v>
      </c>
      <c r="N27" s="18">
        <v>0</v>
      </c>
      <c r="O27" s="18">
        <v>6000</v>
      </c>
      <c r="P27" s="19">
        <f>SUM(D27:O27)</f>
        <v>39000</v>
      </c>
    </row>
    <row r="28" spans="2:16" ht="12.75">
      <c r="B28" s="4" t="s">
        <v>17</v>
      </c>
      <c r="C28" s="18">
        <v>1200</v>
      </c>
      <c r="D28" s="18">
        <v>0</v>
      </c>
      <c r="E28" s="18">
        <v>0</v>
      </c>
      <c r="F28" s="18">
        <v>1200</v>
      </c>
      <c r="G28" s="18">
        <v>1200</v>
      </c>
      <c r="H28" s="18">
        <v>1200</v>
      </c>
      <c r="I28" s="18">
        <v>1200</v>
      </c>
      <c r="J28" s="18">
        <v>0</v>
      </c>
      <c r="K28" s="18">
        <v>0</v>
      </c>
      <c r="L28" s="18">
        <v>2400</v>
      </c>
      <c r="M28" s="18">
        <v>2400</v>
      </c>
      <c r="N28" s="18">
        <v>2400</v>
      </c>
      <c r="O28" s="18">
        <v>2400</v>
      </c>
      <c r="P28" s="19">
        <f>SUM(D28:O28)</f>
        <v>14400</v>
      </c>
    </row>
    <row r="29" spans="2:16" ht="12.75">
      <c r="B29" s="4" t="s">
        <v>18</v>
      </c>
      <c r="C29" s="18">
        <v>1080</v>
      </c>
      <c r="D29" s="18">
        <v>1080</v>
      </c>
      <c r="E29" s="18">
        <v>1080</v>
      </c>
      <c r="F29" s="18">
        <v>2160</v>
      </c>
      <c r="G29" s="18">
        <v>2160</v>
      </c>
      <c r="H29" s="18">
        <v>2160</v>
      </c>
      <c r="I29" s="18">
        <v>1080</v>
      </c>
      <c r="J29" s="18">
        <v>0</v>
      </c>
      <c r="K29" s="18">
        <v>0</v>
      </c>
      <c r="L29" s="18">
        <v>1080</v>
      </c>
      <c r="M29" s="18">
        <v>1080</v>
      </c>
      <c r="N29" s="18">
        <v>1080</v>
      </c>
      <c r="O29" s="18">
        <v>1080</v>
      </c>
      <c r="P29" s="19">
        <f>SUM(D29:O29)</f>
        <v>14040</v>
      </c>
    </row>
    <row r="30" spans="2:16" ht="12.75">
      <c r="B30" s="4" t="s">
        <v>19</v>
      </c>
      <c r="C30" s="18">
        <v>630</v>
      </c>
      <c r="D30" s="18">
        <v>630</v>
      </c>
      <c r="E30" s="18">
        <v>630</v>
      </c>
      <c r="F30" s="18">
        <v>630</v>
      </c>
      <c r="G30" s="18">
        <v>1260</v>
      </c>
      <c r="H30" s="18">
        <v>1260</v>
      </c>
      <c r="I30" s="18">
        <v>0</v>
      </c>
      <c r="J30" s="18">
        <v>0</v>
      </c>
      <c r="K30" s="18">
        <v>0</v>
      </c>
      <c r="L30" s="18">
        <v>1260</v>
      </c>
      <c r="M30" s="18">
        <v>0</v>
      </c>
      <c r="N30" s="18">
        <v>0</v>
      </c>
      <c r="O30" s="18">
        <v>1260</v>
      </c>
      <c r="P30" s="19">
        <f>SUM(D30:O30)</f>
        <v>6930</v>
      </c>
    </row>
    <row r="31" spans="2:16" ht="12.75">
      <c r="B31" s="4" t="s">
        <v>20</v>
      </c>
      <c r="C31" s="18">
        <v>900</v>
      </c>
      <c r="D31" s="18">
        <v>0</v>
      </c>
      <c r="E31" s="18">
        <v>0</v>
      </c>
      <c r="F31" s="18">
        <v>900</v>
      </c>
      <c r="G31" s="18">
        <v>1800</v>
      </c>
      <c r="H31" s="18">
        <v>900</v>
      </c>
      <c r="I31" s="18">
        <v>1800</v>
      </c>
      <c r="J31" s="18">
        <v>0</v>
      </c>
      <c r="K31" s="18">
        <v>0</v>
      </c>
      <c r="L31" s="18">
        <v>1800</v>
      </c>
      <c r="M31" s="18">
        <v>1800</v>
      </c>
      <c r="N31" s="18">
        <v>1800</v>
      </c>
      <c r="O31" s="18">
        <v>1800</v>
      </c>
      <c r="P31" s="19">
        <f>SUM(D31:O31)</f>
        <v>12600</v>
      </c>
    </row>
    <row r="32" spans="2:16" ht="12.75">
      <c r="B32" s="4" t="s">
        <v>21</v>
      </c>
      <c r="C32" s="18">
        <v>8100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8100</v>
      </c>
      <c r="J32" s="18">
        <v>16200</v>
      </c>
      <c r="K32" s="18">
        <v>16200</v>
      </c>
      <c r="L32" s="18">
        <v>0</v>
      </c>
      <c r="M32" s="18">
        <v>0</v>
      </c>
      <c r="N32" s="18">
        <v>0</v>
      </c>
      <c r="O32" s="18">
        <v>0</v>
      </c>
      <c r="P32" s="19">
        <f>SUM(D32:O32)</f>
        <v>40500</v>
      </c>
    </row>
    <row r="33" spans="2:16" ht="13.5" thickBo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2:16" ht="13.5" thickTop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2.75">
      <c r="B35" s="14" t="s">
        <v>29</v>
      </c>
      <c r="C35" s="5"/>
      <c r="D35" s="23">
        <f>SUM(D25:D32)</f>
        <v>3510</v>
      </c>
      <c r="E35" s="23">
        <f>SUM(E25:E32)</f>
        <v>7860</v>
      </c>
      <c r="F35" s="23">
        <f>SUM(F25:F32)</f>
        <v>12840</v>
      </c>
      <c r="G35" s="23">
        <f>SUM(G25:G32)</f>
        <v>13470</v>
      </c>
      <c r="H35" s="24">
        <f>SUM(H25:H32)</f>
        <v>12570</v>
      </c>
      <c r="I35" s="24">
        <f>SUM(I25:I32)</f>
        <v>25230</v>
      </c>
      <c r="J35" s="24">
        <v>16200</v>
      </c>
      <c r="K35" s="24">
        <v>16200</v>
      </c>
      <c r="L35" s="23">
        <f>SUM(L25:L32)</f>
        <v>15240</v>
      </c>
      <c r="M35" s="23">
        <f>SUM(M25:M32)</f>
        <v>14880</v>
      </c>
      <c r="N35" s="23">
        <f>SUM(N25:N32)</f>
        <v>9330</v>
      </c>
      <c r="O35" s="23">
        <f>SUM(O25:O32)</f>
        <v>16590</v>
      </c>
      <c r="P35" s="25">
        <f>SUM(P25:P32)</f>
        <v>163920</v>
      </c>
    </row>
    <row r="36" spans="2:16" ht="13.5" thickBo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ht="13.5" thickTop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</row>
    <row r="38" spans="2:16" ht="12.75">
      <c r="B38" s="11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2:16" ht="13.5" thickBo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13.5" thickTop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6" ht="12.75">
      <c r="B41" s="12" t="s">
        <v>26</v>
      </c>
      <c r="C41" s="13" t="s">
        <v>27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2:16" ht="13.5" thickBo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2:16" ht="13.5" thickTop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</row>
    <row r="44" spans="2:16" ht="12.75">
      <c r="B44" s="4" t="s">
        <v>14</v>
      </c>
      <c r="C44" s="5">
        <v>182</v>
      </c>
      <c r="D44" s="5">
        <v>364</v>
      </c>
      <c r="E44" s="5">
        <v>546</v>
      </c>
      <c r="F44" s="18">
        <v>546</v>
      </c>
      <c r="G44" s="18">
        <v>546</v>
      </c>
      <c r="H44" s="18">
        <v>546</v>
      </c>
      <c r="I44" s="18">
        <v>546</v>
      </c>
      <c r="J44" s="18">
        <v>0</v>
      </c>
      <c r="K44" s="18">
        <v>0</v>
      </c>
      <c r="L44" s="18">
        <v>364</v>
      </c>
      <c r="M44" s="18">
        <v>364</v>
      </c>
      <c r="N44" s="18">
        <v>546</v>
      </c>
      <c r="O44" s="18">
        <v>546</v>
      </c>
      <c r="P44" s="19">
        <f>SUM(D44:O44)</f>
        <v>4914</v>
      </c>
    </row>
    <row r="45" spans="2:16" ht="12.75">
      <c r="B45" s="4" t="s">
        <v>15</v>
      </c>
      <c r="C45" s="5">
        <v>530</v>
      </c>
      <c r="D45" s="5">
        <v>530</v>
      </c>
      <c r="E45" s="5">
        <v>1060</v>
      </c>
      <c r="F45" s="18">
        <v>2120</v>
      </c>
      <c r="G45" s="18">
        <v>1590</v>
      </c>
      <c r="H45" s="18">
        <v>1590</v>
      </c>
      <c r="I45" s="18">
        <v>1590</v>
      </c>
      <c r="J45" s="18">
        <v>0</v>
      </c>
      <c r="K45" s="18">
        <v>0</v>
      </c>
      <c r="L45" s="18">
        <v>1060</v>
      </c>
      <c r="M45" s="18">
        <v>1590</v>
      </c>
      <c r="N45" s="18">
        <v>1590</v>
      </c>
      <c r="O45" s="18">
        <v>1590</v>
      </c>
      <c r="P45" s="19">
        <f>SUM(D45:O45)</f>
        <v>14310</v>
      </c>
    </row>
    <row r="46" spans="2:16" ht="12.75">
      <c r="B46" s="4" t="s">
        <v>16</v>
      </c>
      <c r="C46" s="5">
        <v>1535</v>
      </c>
      <c r="D46" s="5">
        <v>0</v>
      </c>
      <c r="E46" s="5">
        <v>1535</v>
      </c>
      <c r="F46" s="18">
        <v>1535</v>
      </c>
      <c r="G46" s="18">
        <v>1535</v>
      </c>
      <c r="H46" s="18">
        <v>1535</v>
      </c>
      <c r="I46" s="18">
        <v>4605</v>
      </c>
      <c r="J46" s="18">
        <v>0</v>
      </c>
      <c r="K46" s="18">
        <v>0</v>
      </c>
      <c r="L46" s="18">
        <v>3070</v>
      </c>
      <c r="M46" s="18">
        <v>3070</v>
      </c>
      <c r="N46" s="18">
        <v>0</v>
      </c>
      <c r="O46" s="18">
        <v>3070</v>
      </c>
      <c r="P46" s="19">
        <f>SUM(D46:O46)</f>
        <v>19955</v>
      </c>
    </row>
    <row r="47" spans="2:16" ht="12.75">
      <c r="B47" s="4" t="s">
        <v>17</v>
      </c>
      <c r="C47" s="5">
        <v>494</v>
      </c>
      <c r="D47" s="18">
        <v>0</v>
      </c>
      <c r="E47" s="18">
        <v>0</v>
      </c>
      <c r="F47" s="18">
        <v>494</v>
      </c>
      <c r="G47" s="18">
        <v>494</v>
      </c>
      <c r="H47" s="18">
        <v>494</v>
      </c>
      <c r="I47" s="18">
        <v>494</v>
      </c>
      <c r="J47" s="18">
        <v>0</v>
      </c>
      <c r="K47" s="18">
        <v>0</v>
      </c>
      <c r="L47" s="18">
        <v>988</v>
      </c>
      <c r="M47" s="18">
        <v>988</v>
      </c>
      <c r="N47" s="18">
        <v>988</v>
      </c>
      <c r="O47" s="18">
        <v>988</v>
      </c>
      <c r="P47" s="19">
        <f>SUM(D47:O47)</f>
        <v>5928</v>
      </c>
    </row>
    <row r="48" spans="2:16" ht="12.75">
      <c r="B48" s="4" t="s">
        <v>18</v>
      </c>
      <c r="C48" s="5">
        <v>564</v>
      </c>
      <c r="D48" s="18">
        <v>564</v>
      </c>
      <c r="E48" s="18">
        <v>564</v>
      </c>
      <c r="F48" s="18">
        <v>1128</v>
      </c>
      <c r="G48" s="18">
        <v>1128</v>
      </c>
      <c r="H48" s="18">
        <v>1128</v>
      </c>
      <c r="I48" s="18">
        <v>564</v>
      </c>
      <c r="J48" s="18">
        <v>0</v>
      </c>
      <c r="K48" s="18">
        <v>0</v>
      </c>
      <c r="L48" s="18">
        <v>564</v>
      </c>
      <c r="M48" s="18">
        <v>564</v>
      </c>
      <c r="N48" s="18">
        <v>564</v>
      </c>
      <c r="O48" s="18">
        <v>564</v>
      </c>
      <c r="P48" s="19">
        <f>SUM(D48:O48)</f>
        <v>7332</v>
      </c>
    </row>
    <row r="49" spans="2:16" ht="12.75">
      <c r="B49" s="4" t="s">
        <v>19</v>
      </c>
      <c r="C49" s="5">
        <v>369</v>
      </c>
      <c r="D49" s="18">
        <v>369</v>
      </c>
      <c r="E49" s="18">
        <v>369</v>
      </c>
      <c r="F49" s="18">
        <v>369</v>
      </c>
      <c r="G49" s="18">
        <v>738</v>
      </c>
      <c r="H49" s="18">
        <v>738</v>
      </c>
      <c r="I49" s="18">
        <v>0</v>
      </c>
      <c r="J49" s="18">
        <v>0</v>
      </c>
      <c r="K49" s="18">
        <v>0</v>
      </c>
      <c r="L49" s="18">
        <v>738</v>
      </c>
      <c r="M49" s="18">
        <v>0</v>
      </c>
      <c r="N49" s="18">
        <v>0</v>
      </c>
      <c r="O49" s="18">
        <v>738</v>
      </c>
      <c r="P49" s="19">
        <f>SUM(D49:O49)</f>
        <v>4059</v>
      </c>
    </row>
    <row r="50" spans="2:16" ht="12.75">
      <c r="B50" s="4" t="s">
        <v>20</v>
      </c>
      <c r="C50" s="5">
        <v>456</v>
      </c>
      <c r="D50" s="18">
        <v>0</v>
      </c>
      <c r="E50" s="18">
        <v>0</v>
      </c>
      <c r="F50" s="18">
        <v>456</v>
      </c>
      <c r="G50" s="18">
        <v>912</v>
      </c>
      <c r="H50" s="18">
        <v>456</v>
      </c>
      <c r="I50" s="18">
        <v>912</v>
      </c>
      <c r="J50" s="18">
        <v>0</v>
      </c>
      <c r="K50" s="18">
        <v>0</v>
      </c>
      <c r="L50" s="18">
        <v>912</v>
      </c>
      <c r="M50" s="18">
        <v>912</v>
      </c>
      <c r="N50" s="18">
        <v>912</v>
      </c>
      <c r="O50" s="18">
        <v>912</v>
      </c>
      <c r="P50" s="19">
        <f>SUM(D50:O50)</f>
        <v>6384</v>
      </c>
    </row>
    <row r="51" spans="2:16" ht="12.75">
      <c r="B51" s="4" t="s">
        <v>21</v>
      </c>
      <c r="C51" s="5">
        <v>5100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5100</v>
      </c>
      <c r="J51" s="18">
        <v>10200</v>
      </c>
      <c r="K51" s="18">
        <v>10200</v>
      </c>
      <c r="L51" s="18">
        <v>0</v>
      </c>
      <c r="M51" s="18">
        <v>0</v>
      </c>
      <c r="N51" s="18">
        <v>0</v>
      </c>
      <c r="O51" s="18">
        <v>0</v>
      </c>
      <c r="P51" s="19">
        <f>SUM(D51:O51)</f>
        <v>25500</v>
      </c>
    </row>
    <row r="52" spans="2:16" ht="13.5" thickBo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ht="13.5" thickTop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2.75">
      <c r="B54" s="10" t="s">
        <v>28</v>
      </c>
      <c r="C54" s="5"/>
      <c r="D54" s="26">
        <f>SUM(D44:D51)</f>
        <v>1827</v>
      </c>
      <c r="E54" s="26">
        <f>SUM(E44:E51)</f>
        <v>4074</v>
      </c>
      <c r="F54" s="26">
        <f>SUM(F44:F51)</f>
        <v>6648</v>
      </c>
      <c r="G54" s="26">
        <f>SUM(G44:G51)</f>
        <v>6943</v>
      </c>
      <c r="H54" s="27">
        <f>SUM(H44:H51)</f>
        <v>6487</v>
      </c>
      <c r="I54" s="27">
        <f>SUM(I44:I51)</f>
        <v>13811</v>
      </c>
      <c r="J54" s="27">
        <v>10200</v>
      </c>
      <c r="K54" s="27">
        <v>10200</v>
      </c>
      <c r="L54" s="26">
        <f>SUM(L44:L51)</f>
        <v>7696</v>
      </c>
      <c r="M54" s="26">
        <f>SUM(M44:M51)</f>
        <v>7488</v>
      </c>
      <c r="N54" s="26">
        <f>SUM(N44:N51)</f>
        <v>4600</v>
      </c>
      <c r="O54" s="26">
        <f>SUM(O44:O51)</f>
        <v>8408</v>
      </c>
      <c r="P54" s="28">
        <f>SUM(P44:P51)</f>
        <v>88382</v>
      </c>
    </row>
    <row r="55" spans="2:16" ht="13.5" thickBo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2:16" ht="13.5" thickTop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2:16" ht="12.75">
      <c r="B57" s="12" t="s">
        <v>40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2:16" ht="13.5" thickBo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ht="13.5" thickTop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</row>
    <row r="60" spans="2:16" ht="12.75">
      <c r="B60" s="4" t="s">
        <v>30</v>
      </c>
      <c r="C60" s="5"/>
      <c r="D60" s="5">
        <v>3125</v>
      </c>
      <c r="E60" s="5">
        <v>3125</v>
      </c>
      <c r="F60" s="5">
        <v>3125</v>
      </c>
      <c r="G60" s="18">
        <v>3125</v>
      </c>
      <c r="H60" s="18">
        <v>3125</v>
      </c>
      <c r="I60" s="18">
        <v>3125</v>
      </c>
      <c r="J60" s="18">
        <v>3125</v>
      </c>
      <c r="K60" s="18">
        <v>3125</v>
      </c>
      <c r="L60" s="18">
        <v>3125</v>
      </c>
      <c r="M60" s="18">
        <v>3125</v>
      </c>
      <c r="N60" s="18">
        <v>3125</v>
      </c>
      <c r="O60" s="18">
        <v>3125</v>
      </c>
      <c r="P60" s="19">
        <f>SUM(D60:O60)</f>
        <v>37500</v>
      </c>
    </row>
    <row r="61" spans="2:16" ht="12.75">
      <c r="B61" s="4" t="s">
        <v>31</v>
      </c>
      <c r="C61" s="5"/>
      <c r="D61" s="5"/>
      <c r="E61" s="5">
        <v>78</v>
      </c>
      <c r="F61" s="5"/>
      <c r="G61" s="5">
        <v>78</v>
      </c>
      <c r="H61" s="5"/>
      <c r="I61" s="5">
        <v>78</v>
      </c>
      <c r="J61" s="5"/>
      <c r="K61" s="5">
        <v>78</v>
      </c>
      <c r="L61" s="5"/>
      <c r="M61" s="5">
        <v>78</v>
      </c>
      <c r="N61" s="5"/>
      <c r="O61" s="5">
        <v>78</v>
      </c>
      <c r="P61" s="19">
        <f>SUM(D61:O61)</f>
        <v>468</v>
      </c>
    </row>
    <row r="62" spans="2:16" ht="12.75">
      <c r="B62" s="4" t="s">
        <v>32</v>
      </c>
      <c r="C62" s="5"/>
      <c r="D62" s="5"/>
      <c r="E62" s="5">
        <v>180</v>
      </c>
      <c r="F62" s="5"/>
      <c r="G62" s="5">
        <v>180</v>
      </c>
      <c r="H62" s="5"/>
      <c r="I62" s="5">
        <v>180</v>
      </c>
      <c r="J62" s="5"/>
      <c r="K62" s="5">
        <v>180</v>
      </c>
      <c r="L62" s="18"/>
      <c r="M62" s="5">
        <v>180</v>
      </c>
      <c r="N62" s="5"/>
      <c r="O62" s="5">
        <v>180</v>
      </c>
      <c r="P62" s="19">
        <f>SUM(D62:O62)</f>
        <v>1080</v>
      </c>
    </row>
    <row r="63" spans="2:16" ht="12.75">
      <c r="B63" s="4" t="s">
        <v>33</v>
      </c>
      <c r="C63" s="5"/>
      <c r="D63" s="5"/>
      <c r="E63" s="5"/>
      <c r="F63" s="5"/>
      <c r="G63" s="5"/>
      <c r="H63" s="5"/>
      <c r="I63" s="18">
        <v>480</v>
      </c>
      <c r="J63" s="5"/>
      <c r="K63" s="5"/>
      <c r="L63" s="5"/>
      <c r="M63" s="5"/>
      <c r="N63" s="5"/>
      <c r="O63" s="18">
        <v>480</v>
      </c>
      <c r="P63" s="19">
        <f>SUM(D63:O63)</f>
        <v>960</v>
      </c>
    </row>
    <row r="64" spans="2:16" ht="12.75">
      <c r="B64" s="4" t="s">
        <v>34</v>
      </c>
      <c r="C64" s="5"/>
      <c r="D64" s="5">
        <v>120</v>
      </c>
      <c r="E64" s="5"/>
      <c r="F64" s="5"/>
      <c r="G64" s="5"/>
      <c r="H64" s="5"/>
      <c r="I64" s="18">
        <v>120</v>
      </c>
      <c r="J64" s="5"/>
      <c r="K64" s="5"/>
      <c r="L64" s="5"/>
      <c r="M64" s="5"/>
      <c r="N64" s="5">
        <v>30</v>
      </c>
      <c r="O64" s="18">
        <v>30</v>
      </c>
      <c r="P64" s="19">
        <f>SUM(D64:O64)</f>
        <v>300</v>
      </c>
    </row>
    <row r="65" spans="2:16" ht="12.75">
      <c r="B65" s="4" t="s">
        <v>35</v>
      </c>
      <c r="C65" s="5"/>
      <c r="D65" s="5">
        <v>180</v>
      </c>
      <c r="E65" s="18">
        <v>180</v>
      </c>
      <c r="F65" s="5">
        <v>180</v>
      </c>
      <c r="G65" s="18">
        <v>180</v>
      </c>
      <c r="H65" s="18">
        <v>180</v>
      </c>
      <c r="I65" s="18">
        <v>180</v>
      </c>
      <c r="J65" s="18">
        <v>180</v>
      </c>
      <c r="K65" s="18">
        <v>180</v>
      </c>
      <c r="L65" s="18">
        <v>180</v>
      </c>
      <c r="M65" s="18">
        <v>180</v>
      </c>
      <c r="N65" s="18">
        <v>180</v>
      </c>
      <c r="O65" s="18">
        <v>180</v>
      </c>
      <c r="P65" s="19">
        <f>SUM(D65:O65)</f>
        <v>2160</v>
      </c>
    </row>
    <row r="66" spans="2:16" ht="12.75">
      <c r="B66" s="4" t="s">
        <v>36</v>
      </c>
      <c r="C66" s="5"/>
      <c r="D66" s="5">
        <v>420</v>
      </c>
      <c r="E66" s="18">
        <v>420</v>
      </c>
      <c r="F66" s="5">
        <v>420</v>
      </c>
      <c r="G66" s="18">
        <v>420</v>
      </c>
      <c r="H66" s="18">
        <v>420</v>
      </c>
      <c r="I66" s="18">
        <v>420</v>
      </c>
      <c r="J66" s="18">
        <v>420</v>
      </c>
      <c r="K66" s="18">
        <v>420</v>
      </c>
      <c r="L66" s="18">
        <v>420</v>
      </c>
      <c r="M66" s="18">
        <v>420</v>
      </c>
      <c r="N66" s="18">
        <v>420</v>
      </c>
      <c r="O66" s="18">
        <v>420</v>
      </c>
      <c r="P66" s="19">
        <f>SUM(D66:O66)</f>
        <v>5040</v>
      </c>
    </row>
    <row r="67" spans="2:16" ht="12.75">
      <c r="B67" s="4" t="s">
        <v>37</v>
      </c>
      <c r="C67" s="5"/>
      <c r="D67" s="18">
        <v>180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9">
        <f>SUM(D67:O67)</f>
        <v>180</v>
      </c>
    </row>
    <row r="68" spans="2:16" ht="13.5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2:16" ht="13.5" thickTop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</row>
    <row r="70" spans="2:16" ht="12.75">
      <c r="B70" s="10" t="s">
        <v>38</v>
      </c>
      <c r="C70" s="5"/>
      <c r="D70" s="26">
        <f>SUM(D60:D67)</f>
        <v>4025</v>
      </c>
      <c r="E70" s="26">
        <f>SUM(E60:E67)</f>
        <v>3983</v>
      </c>
      <c r="F70" s="26">
        <f>SUM(F60:F67)</f>
        <v>3725</v>
      </c>
      <c r="G70" s="26">
        <f>SUM(G60:G67)</f>
        <v>3983</v>
      </c>
      <c r="H70" s="27">
        <f>SUM(H60:H67)</f>
        <v>3725</v>
      </c>
      <c r="I70" s="27">
        <f>SUM(I60:I67)</f>
        <v>4583</v>
      </c>
      <c r="J70" s="27">
        <f>SUM(J60:J66)</f>
        <v>3725</v>
      </c>
      <c r="K70" s="27">
        <f>SUM(K60:K67)</f>
        <v>3983</v>
      </c>
      <c r="L70" s="27">
        <f>SUM(L60:L66)</f>
        <v>3725</v>
      </c>
      <c r="M70" s="26">
        <f>SUM(M60:M67)</f>
        <v>3983</v>
      </c>
      <c r="N70" s="26">
        <f>SUM(N60:N67)</f>
        <v>3755</v>
      </c>
      <c r="O70" s="26">
        <f>SUM(O60:O67)</f>
        <v>4493</v>
      </c>
      <c r="P70" s="28">
        <f>SUM(P60:P67)</f>
        <v>47688</v>
      </c>
    </row>
    <row r="71" spans="2:16" ht="13.5" thickBo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2:16" ht="13.5" thickTop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2:16" ht="12.75">
      <c r="B73" s="12" t="s">
        <v>41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</row>
    <row r="74" spans="2:16" ht="13.5" thickBo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2:16" ht="13.5" thickTop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</row>
    <row r="76" spans="2:16" ht="12.75">
      <c r="B76" s="4" t="s">
        <v>42</v>
      </c>
      <c r="C76" s="5"/>
      <c r="D76" s="5">
        <v>1980</v>
      </c>
      <c r="E76" s="5"/>
      <c r="F76" s="5"/>
      <c r="G76" s="5"/>
      <c r="H76" s="5"/>
      <c r="I76" s="5">
        <v>3600</v>
      </c>
      <c r="J76" s="5"/>
      <c r="K76" s="5"/>
      <c r="L76" s="5"/>
      <c r="M76" s="5"/>
      <c r="N76" s="5"/>
      <c r="O76" s="5"/>
      <c r="P76" s="19">
        <f>SUM(D76:O76)</f>
        <v>5580</v>
      </c>
    </row>
    <row r="77" spans="2:16" ht="12.75">
      <c r="B77" s="4" t="s">
        <v>43</v>
      </c>
      <c r="C77" s="5"/>
      <c r="D77" s="5">
        <v>250</v>
      </c>
      <c r="E77" s="5">
        <v>250</v>
      </c>
      <c r="F77" s="5">
        <v>250</v>
      </c>
      <c r="G77" s="18">
        <v>250</v>
      </c>
      <c r="H77" s="18">
        <v>250</v>
      </c>
      <c r="I77" s="18">
        <v>250</v>
      </c>
      <c r="J77" s="18">
        <v>250</v>
      </c>
      <c r="K77" s="18">
        <v>250</v>
      </c>
      <c r="L77" s="18">
        <v>250</v>
      </c>
      <c r="M77" s="18">
        <v>250</v>
      </c>
      <c r="N77" s="18">
        <v>250</v>
      </c>
      <c r="O77" s="18">
        <v>250</v>
      </c>
      <c r="P77" s="19">
        <f>SUM(D77:O77)</f>
        <v>3000</v>
      </c>
    </row>
    <row r="78" spans="2:16" ht="12.75">
      <c r="B78" s="4" t="s">
        <v>44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4800</v>
      </c>
      <c r="P78" s="19">
        <f>SUM(D78:O78)</f>
        <v>4800</v>
      </c>
    </row>
    <row r="79" spans="2:16" ht="12.75">
      <c r="B79" s="4" t="s">
        <v>45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2450</v>
      </c>
      <c r="P79" s="19">
        <f>SUM(D79:O79)</f>
        <v>2450</v>
      </c>
    </row>
    <row r="80" spans="2:16" ht="12.75">
      <c r="B80" s="4" t="s">
        <v>46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9">
        <f>SUM(D80:O80)</f>
        <v>0</v>
      </c>
    </row>
    <row r="81" spans="2:16" ht="12.75">
      <c r="B81" s="4" t="s">
        <v>47</v>
      </c>
      <c r="C81" s="5"/>
      <c r="D81" s="5">
        <v>87.51</v>
      </c>
      <c r="E81" s="5">
        <v>86.04</v>
      </c>
      <c r="F81" s="5">
        <v>84.58</v>
      </c>
      <c r="G81" s="18">
        <v>83.12</v>
      </c>
      <c r="H81" s="18">
        <v>81.66</v>
      </c>
      <c r="I81" s="18">
        <v>80.21</v>
      </c>
      <c r="J81" s="18">
        <v>78.74</v>
      </c>
      <c r="K81" s="18">
        <v>77.28</v>
      </c>
      <c r="L81" s="18">
        <v>75.82</v>
      </c>
      <c r="M81" s="18">
        <v>74.36</v>
      </c>
      <c r="N81" s="18">
        <v>72.91</v>
      </c>
      <c r="O81" s="18">
        <v>71.44</v>
      </c>
      <c r="P81" s="19">
        <f>SUM(D81:O81)</f>
        <v>953.6699999999998</v>
      </c>
    </row>
    <row r="82" spans="2:16" ht="12.75">
      <c r="B82" s="4" t="s">
        <v>48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8">
        <v>450</v>
      </c>
      <c r="P82" s="19">
        <f>SUM(D82:O82)</f>
        <v>450</v>
      </c>
    </row>
    <row r="83" spans="2:16" ht="12.75">
      <c r="B83" s="4" t="s">
        <v>49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8">
        <v>120</v>
      </c>
      <c r="P83" s="19">
        <f>SUM(D83:O83)</f>
        <v>120</v>
      </c>
    </row>
    <row r="84" spans="2:16" ht="13.5" thickBo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2:16" ht="13.5" thickTop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</row>
    <row r="86" spans="2:16" ht="12.75">
      <c r="B86" s="10" t="s">
        <v>50</v>
      </c>
      <c r="C86" s="5"/>
      <c r="D86" s="26">
        <f>SUM(D76:D83)</f>
        <v>2317.51</v>
      </c>
      <c r="E86" s="26">
        <f>SUM(E76:E83)</f>
        <v>336.04</v>
      </c>
      <c r="F86" s="26">
        <f>SUM(F76:F83)</f>
        <v>334.58</v>
      </c>
      <c r="G86" s="26">
        <f>SUM(G76:G83)</f>
        <v>333.12</v>
      </c>
      <c r="H86" s="27">
        <f>SUM(H76:H83)</f>
        <v>331.65999999999997</v>
      </c>
      <c r="I86" s="27">
        <f>SUM(I76:I83)</f>
        <v>3930.21</v>
      </c>
      <c r="J86" s="27">
        <f>SUM(J76:J83)</f>
        <v>328.74</v>
      </c>
      <c r="K86" s="27">
        <f>SUM(K76:K83)</f>
        <v>327.28</v>
      </c>
      <c r="L86" s="27">
        <f>SUM(L76:L83)</f>
        <v>325.82</v>
      </c>
      <c r="M86" s="27">
        <f>SUM(M76:M83)</f>
        <v>324.36</v>
      </c>
      <c r="N86" s="27">
        <f>SUM(N76:N83)</f>
        <v>322.90999999999997</v>
      </c>
      <c r="O86" s="27">
        <f>SUM(O76:O83)</f>
        <v>8141.44</v>
      </c>
      <c r="P86" s="28">
        <f>SUM(P76:P83)</f>
        <v>17353.67</v>
      </c>
    </row>
    <row r="87" spans="2:16" ht="13.5" thickBo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2:16" ht="13.5" thickTop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</row>
    <row r="89" spans="2:16" ht="12.75">
      <c r="B89" s="14" t="s">
        <v>51</v>
      </c>
      <c r="C89" s="5"/>
      <c r="D89" s="23">
        <f>SUM(D86,D70,D54)</f>
        <v>8169.51</v>
      </c>
      <c r="E89" s="23">
        <f>SUM(E86,E70,E54)</f>
        <v>8393.04</v>
      </c>
      <c r="F89" s="23">
        <f>SUM(F86,F70,F54)</f>
        <v>10707.58</v>
      </c>
      <c r="G89" s="23">
        <f>SUM(G86,G70,G54)</f>
        <v>11259.119999999999</v>
      </c>
      <c r="H89" s="24">
        <f>SUM(H86,H70,H54)</f>
        <v>10543.66</v>
      </c>
      <c r="I89" s="24">
        <f>SUM(I86,I70,I54)</f>
        <v>22324.21</v>
      </c>
      <c r="J89" s="24">
        <f>SUM(J86,J70,J54)</f>
        <v>14253.74</v>
      </c>
      <c r="K89" s="24">
        <f>SUM(K86,K70,K54)</f>
        <v>14510.279999999999</v>
      </c>
      <c r="L89" s="24">
        <f>SUM(L86,L70,L54)</f>
        <v>11746.82</v>
      </c>
      <c r="M89" s="24">
        <f>SUM(M86,M70,M54)</f>
        <v>11795.36</v>
      </c>
      <c r="N89" s="24">
        <f>SUM(N86,N70,N54)</f>
        <v>8677.91</v>
      </c>
      <c r="O89" s="24">
        <f>SUM(O86,O70,O54)</f>
        <v>21042.44</v>
      </c>
      <c r="P89" s="25">
        <f>SUM(P86,P70,P54)</f>
        <v>153423.66999999998</v>
      </c>
    </row>
    <row r="90" spans="2:16" ht="13.5" thickBo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2:16" ht="13.5" thickTop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</row>
    <row r="92" spans="2:16" ht="12.75">
      <c r="B92" s="11" t="s">
        <v>52</v>
      </c>
      <c r="C92" s="5"/>
      <c r="D92" s="20">
        <f>D35-D89</f>
        <v>-4659.51</v>
      </c>
      <c r="E92" s="20">
        <f>E35-E89</f>
        <v>-533.0400000000009</v>
      </c>
      <c r="F92" s="20">
        <f>F35-F89</f>
        <v>2132.42</v>
      </c>
      <c r="G92" s="20">
        <f>G35-G89</f>
        <v>2210.880000000001</v>
      </c>
      <c r="H92" s="21">
        <f>H35-H89</f>
        <v>2026.3400000000001</v>
      </c>
      <c r="I92" s="21">
        <f>I35-I89</f>
        <v>2905.790000000001</v>
      </c>
      <c r="J92" s="21">
        <f>J35-J89</f>
        <v>1946.2600000000002</v>
      </c>
      <c r="K92" s="21">
        <f>K35-K89</f>
        <v>1689.7200000000012</v>
      </c>
      <c r="L92" s="21">
        <f>L35-L89</f>
        <v>3493.1800000000003</v>
      </c>
      <c r="M92" s="21">
        <f>M35-M89</f>
        <v>3084.6399999999994</v>
      </c>
      <c r="N92" s="21">
        <f>N35-N89</f>
        <v>652.0900000000001</v>
      </c>
      <c r="O92" s="21">
        <f>O35-O89</f>
        <v>-4452.439999999999</v>
      </c>
      <c r="P92" s="22"/>
    </row>
    <row r="93" spans="2:16" ht="13.5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2:16" ht="13.5" thickTop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</row>
    <row r="95" spans="2:16" ht="12.75">
      <c r="B95" s="11" t="s">
        <v>53</v>
      </c>
      <c r="C95" s="20">
        <v>5000</v>
      </c>
      <c r="D95" s="20">
        <v>340.49</v>
      </c>
      <c r="E95" s="20">
        <v>-192.55</v>
      </c>
      <c r="F95" s="21">
        <v>1939.87</v>
      </c>
      <c r="G95" s="21">
        <v>4150.75</v>
      </c>
      <c r="H95" s="21">
        <v>6177.09</v>
      </c>
      <c r="I95" s="21">
        <v>9082.88</v>
      </c>
      <c r="J95" s="21">
        <v>11029.14</v>
      </c>
      <c r="K95" s="21">
        <v>12718.86</v>
      </c>
      <c r="L95" s="21">
        <v>16212.04</v>
      </c>
      <c r="M95" s="21">
        <v>19296.68</v>
      </c>
      <c r="N95" s="21">
        <v>19948.77</v>
      </c>
      <c r="O95" s="21">
        <v>15496.33</v>
      </c>
      <c r="P95" s="22">
        <f>O95</f>
        <v>15496.33</v>
      </c>
    </row>
    <row r="96" spans="2:16" ht="13.5" thickBo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ht="13.5" thickTop="1"/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2003-09-28T14:34:55Z</dcterms:modified>
  <cp:category/>
  <cp:version/>
  <cp:contentType/>
  <cp:contentStatus/>
</cp:coreProperties>
</file>