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7.xml" ContentType="application/vnd.openxmlformats-officedocument.drawing+xml"/>
  <Override PartName="/xl/worksheets/sheet9.xml" ContentType="application/vnd.openxmlformats-officedocument.spreadsheetml.worksheet+xml"/>
  <Override PartName="/xl/drawings/drawing21.xml" ContentType="application/vnd.openxmlformats-officedocument.drawing+xml"/>
  <Override PartName="/xl/worksheets/sheet10.xml" ContentType="application/vnd.openxmlformats-officedocument.spreadsheetml.worksheet+xml"/>
  <Override PartName="/xl/drawings/drawing25.xml" ContentType="application/vnd.openxmlformats-officedocument.drawing+xml"/>
  <Override PartName="/xl/worksheets/sheet11.xml" ContentType="application/vnd.openxmlformats-officedocument.spreadsheetml.worksheet+xml"/>
  <Override PartName="/xl/drawings/drawing29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835" windowHeight="5730" firstSheet="12" activeTab="16"/>
  </bookViews>
  <sheets>
    <sheet name="Hoja1" sheetId="1" r:id="rId1"/>
    <sheet name="Hoja6" sheetId="2" r:id="rId2"/>
    <sheet name="Hoja2" sheetId="3" r:id="rId3"/>
    <sheet name="Hoja3" sheetId="4" r:id="rId4"/>
    <sheet name="Hoja7" sheetId="5" r:id="rId5"/>
    <sheet name="Hoja7 (2)" sheetId="6" r:id="rId6"/>
    <sheet name="Hoja7 (3)" sheetId="7" r:id="rId7"/>
    <sheet name="Hoja7 (4)" sheetId="8" r:id="rId8"/>
    <sheet name="Hoja7 (5)" sheetId="9" r:id="rId9"/>
    <sheet name="Hoja7 (6)" sheetId="10" r:id="rId10"/>
    <sheet name="Hoja7 (7)" sheetId="11" r:id="rId11"/>
    <sheet name="Hoja7 (8)" sheetId="12" r:id="rId12"/>
    <sheet name="Hoja7 (9)" sheetId="13" r:id="rId13"/>
    <sheet name="Hoja7 (10)" sheetId="14" r:id="rId14"/>
    <sheet name="Hoja7 (11)" sheetId="15" r:id="rId15"/>
    <sheet name="Hoja7 (12)" sheetId="16" r:id="rId16"/>
    <sheet name="Hoja7 (13)" sheetId="17" r:id="rId17"/>
  </sheets>
  <definedNames/>
  <calcPr fullCalcOnLoad="1"/>
</workbook>
</file>

<file path=xl/sharedStrings.xml><?xml version="1.0" encoding="utf-8"?>
<sst xmlns="http://schemas.openxmlformats.org/spreadsheetml/2006/main" count="783" uniqueCount="47">
  <si>
    <t>Línea</t>
  </si>
  <si>
    <t>Hora1</t>
  </si>
  <si>
    <t>oh1</t>
  </si>
  <si>
    <t>oh2</t>
  </si>
  <si>
    <t>HORA1MIN</t>
  </si>
  <si>
    <t>HORA2MIN</t>
  </si>
  <si>
    <t>Ocup1</t>
  </si>
  <si>
    <t>Ocup2</t>
  </si>
  <si>
    <t>ocup</t>
  </si>
  <si>
    <t>completos</t>
  </si>
  <si>
    <t>frecu</t>
  </si>
  <si>
    <t>SumaDeViajes Pares</t>
  </si>
  <si>
    <t>SumaDeVjerosHacia1</t>
  </si>
  <si>
    <t>SumaDeViajes Impares</t>
  </si>
  <si>
    <t>SumaDeVjerosHacia2</t>
  </si>
  <si>
    <t>Ind Carga hacia Centro</t>
  </si>
  <si>
    <t>Ind Carga hacia Perif</t>
  </si>
  <si>
    <t>viajeros</t>
  </si>
  <si>
    <t xml:space="preserve"> B2</t>
  </si>
  <si>
    <t xml:space="preserve"> B3</t>
  </si>
  <si>
    <t xml:space="preserve"> C2</t>
  </si>
  <si>
    <t xml:space="preserve"> C3</t>
  </si>
  <si>
    <t xml:space="preserve"> C4</t>
  </si>
  <si>
    <t>01</t>
  </si>
  <si>
    <t xml:space="preserve"> B001</t>
  </si>
  <si>
    <t xml:space="preserve"> C001</t>
  </si>
  <si>
    <t>02</t>
  </si>
  <si>
    <t>05</t>
  </si>
  <si>
    <t>06</t>
  </si>
  <si>
    <t>mas alto</t>
  </si>
  <si>
    <t>media con posterior</t>
  </si>
  <si>
    <t>franjeando</t>
  </si>
  <si>
    <t>porcentaje</t>
  </si>
  <si>
    <t>B1</t>
  </si>
  <si>
    <t>B2</t>
  </si>
  <si>
    <t>B3</t>
  </si>
  <si>
    <t>LINEA2</t>
  </si>
  <si>
    <t>C1</t>
  </si>
  <si>
    <t>C2</t>
  </si>
  <si>
    <t>C3</t>
  </si>
  <si>
    <t>C4</t>
  </si>
  <si>
    <t>maximo</t>
  </si>
  <si>
    <t>suma</t>
  </si>
  <si>
    <t>max=5</t>
  </si>
  <si>
    <t>max=4</t>
  </si>
  <si>
    <t>por cercania</t>
  </si>
  <si>
    <t>franjeando _temp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</si>
</sst>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14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3.5"/>
      <name val="Arial"/>
      <family val="2"/>
    </font>
    <font>
      <sz val="16.5"/>
      <name val="Arial"/>
      <family val="0"/>
    </font>
    <font>
      <b/>
      <sz val="8.25"/>
      <name val="Arial"/>
      <family val="2"/>
    </font>
    <font>
      <sz val="8.25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3.25"/>
      <name val="Arial"/>
      <family val="2"/>
    </font>
    <font>
      <sz val="17.5"/>
      <name val="Arial"/>
      <family val="0"/>
    </font>
    <font>
      <sz val="18"/>
      <name val="Arial"/>
      <family val="0"/>
    </font>
    <font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2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4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1"/>
                <c:pt idx="0">
                  <c:v>0.25</c:v>
                </c:pt>
              </c:strCache>
            </c:strRef>
          </c:cat>
          <c:val>
            <c:numRef>
              <c:f>Hoja2!#REF!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969316"/>
        <c:axId val="59397253"/>
      </c:lineChart>
      <c:catAx>
        <c:axId val="28969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97253"/>
        <c:crosses val="autoZero"/>
        <c:auto val="1"/>
        <c:lblOffset val="100"/>
        <c:noMultiLvlLbl val="0"/>
      </c:catAx>
      <c:valAx>
        <c:axId val="593972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69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Evolución de viajeros a lo largo del día: Línea 14</a:t>
            </a:r>
          </a:p>
        </c:rich>
      </c:tx>
      <c:layout>
        <c:manualLayout>
          <c:xMode val="factor"/>
          <c:yMode val="factor"/>
          <c:x val="-0.147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515"/>
          <c:w val="0.996"/>
          <c:h val="0.81775"/>
        </c:manualLayout>
      </c:layout>
      <c:lineChart>
        <c:grouping val="standard"/>
        <c:varyColors val="0"/>
        <c:ser>
          <c:idx val="1"/>
          <c:order val="0"/>
          <c:tx>
            <c:v>% Viajeros reales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Hoja2!$G$290:$G$324</c:f>
              <c:numCache>
                <c:ptCount val="35"/>
                <c:pt idx="0">
                  <c:v>0.18265916389240786</c:v>
                </c:pt>
                <c:pt idx="1">
                  <c:v>0.49494741183749225</c:v>
                </c:pt>
                <c:pt idx="2">
                  <c:v>1.3876204224729694</c:v>
                </c:pt>
                <c:pt idx="3">
                  <c:v>5.026073122587868</c:v>
                </c:pt>
                <c:pt idx="4">
                  <c:v>3.2613499101434757</c:v>
                </c:pt>
                <c:pt idx="5">
                  <c:v>1.7058009015113573</c:v>
                </c:pt>
                <c:pt idx="6">
                  <c:v>2.524821023480541</c:v>
                </c:pt>
                <c:pt idx="7">
                  <c:v>2.831217040332322</c:v>
                </c:pt>
                <c:pt idx="8">
                  <c:v>2.9844150487582124</c:v>
                </c:pt>
                <c:pt idx="9">
                  <c:v>2.660342338626521</c:v>
                </c:pt>
                <c:pt idx="10">
                  <c:v>3.4116018030227147</c:v>
                </c:pt>
                <c:pt idx="11">
                  <c:v>3.5942609669151224</c:v>
                </c:pt>
                <c:pt idx="12">
                  <c:v>3.3202722210765105</c:v>
                </c:pt>
                <c:pt idx="13">
                  <c:v>2.8695165424387943</c:v>
                </c:pt>
                <c:pt idx="14">
                  <c:v>4.1746457296055155</c:v>
                </c:pt>
                <c:pt idx="15">
                  <c:v>3.6590755089414606</c:v>
                </c:pt>
                <c:pt idx="16">
                  <c:v>4.722623221282738</c:v>
                </c:pt>
                <c:pt idx="17">
                  <c:v>3.5353386559820876</c:v>
                </c:pt>
                <c:pt idx="18">
                  <c:v>2.5041982146539787</c:v>
                </c:pt>
                <c:pt idx="19">
                  <c:v>1.7175853636979643</c:v>
                </c:pt>
                <c:pt idx="20">
                  <c:v>2.545443832307103</c:v>
                </c:pt>
                <c:pt idx="21">
                  <c:v>3.078690746251068</c:v>
                </c:pt>
                <c:pt idx="22">
                  <c:v>2.6632884541731725</c:v>
                </c:pt>
                <c:pt idx="23">
                  <c:v>3.2790266034233864</c:v>
                </c:pt>
                <c:pt idx="24">
                  <c:v>3.441062958489232</c:v>
                </c:pt>
                <c:pt idx="25">
                  <c:v>2.89603158235866</c:v>
                </c:pt>
                <c:pt idx="26">
                  <c:v>4.1275078808590875</c:v>
                </c:pt>
                <c:pt idx="27">
                  <c:v>3.461685767315794</c:v>
                </c:pt>
                <c:pt idx="28">
                  <c:v>5.079103202427599</c:v>
                </c:pt>
                <c:pt idx="29">
                  <c:v>3.818165748460655</c:v>
                </c:pt>
                <c:pt idx="30">
                  <c:v>3.7651356686209234</c:v>
                </c:pt>
                <c:pt idx="31">
                  <c:v>1.9738974162566656</c:v>
                </c:pt>
                <c:pt idx="32">
                  <c:v>1.844268332203989</c:v>
                </c:pt>
                <c:pt idx="33">
                  <c:v>0.9221341661019945</c:v>
                </c:pt>
                <c:pt idx="34">
                  <c:v>0.5361930294906166</c:v>
                </c:pt>
              </c:numCache>
            </c:numRef>
          </c:val>
          <c:smooth val="0"/>
        </c:ser>
        <c:ser>
          <c:idx val="2"/>
          <c:order val="1"/>
          <c:tx>
            <c:v>% Viajeros agrupados por franjas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Hoja2!$J$290:$J$324</c:f>
              <c:numCache>
                <c:ptCount val="35"/>
                <c:pt idx="0">
                  <c:v>0.6355192107777324</c:v>
                </c:pt>
                <c:pt idx="1">
                  <c:v>0.6355192107777324</c:v>
                </c:pt>
                <c:pt idx="2">
                  <c:v>0.6355192107777324</c:v>
                </c:pt>
                <c:pt idx="3">
                  <c:v>4.448634475444127</c:v>
                </c:pt>
                <c:pt idx="4">
                  <c:v>2.859836448499796</c:v>
                </c:pt>
                <c:pt idx="5">
                  <c:v>2.859836448499796</c:v>
                </c:pt>
                <c:pt idx="6">
                  <c:v>2.5420768431109297</c:v>
                </c:pt>
                <c:pt idx="7">
                  <c:v>2.5420768431109297</c:v>
                </c:pt>
                <c:pt idx="8">
                  <c:v>2.54207684311093</c:v>
                </c:pt>
                <c:pt idx="9">
                  <c:v>2.54207684311093</c:v>
                </c:pt>
                <c:pt idx="10">
                  <c:v>3.1775960538886623</c:v>
                </c:pt>
                <c:pt idx="11">
                  <c:v>3.1775960538886623</c:v>
                </c:pt>
                <c:pt idx="12">
                  <c:v>3.1775960538886623</c:v>
                </c:pt>
                <c:pt idx="13">
                  <c:v>3.1775960538886623</c:v>
                </c:pt>
                <c:pt idx="14">
                  <c:v>3.813115264666395</c:v>
                </c:pt>
                <c:pt idx="15">
                  <c:v>3.813115264666395</c:v>
                </c:pt>
                <c:pt idx="16">
                  <c:v>4.448634475444127</c:v>
                </c:pt>
                <c:pt idx="17">
                  <c:v>3.1775960538886623</c:v>
                </c:pt>
                <c:pt idx="18">
                  <c:v>2.5420768431109297</c:v>
                </c:pt>
                <c:pt idx="19">
                  <c:v>2.5420768431109297</c:v>
                </c:pt>
                <c:pt idx="20">
                  <c:v>2.5420768431109297</c:v>
                </c:pt>
                <c:pt idx="21">
                  <c:v>3.1775960538886623</c:v>
                </c:pt>
                <c:pt idx="22">
                  <c:v>3.1775960538886623</c:v>
                </c:pt>
                <c:pt idx="23">
                  <c:v>3.1775960538886623</c:v>
                </c:pt>
                <c:pt idx="24">
                  <c:v>3.1775960538886623</c:v>
                </c:pt>
                <c:pt idx="25">
                  <c:v>3.1775960538886623</c:v>
                </c:pt>
                <c:pt idx="26">
                  <c:v>3.813115264666395</c:v>
                </c:pt>
                <c:pt idx="27">
                  <c:v>3.813115264666395</c:v>
                </c:pt>
                <c:pt idx="28">
                  <c:v>4.448634475444127</c:v>
                </c:pt>
                <c:pt idx="29">
                  <c:v>3.813115264666395</c:v>
                </c:pt>
                <c:pt idx="30">
                  <c:v>3.813115264666395</c:v>
                </c:pt>
                <c:pt idx="31">
                  <c:v>1.9065576323331972</c:v>
                </c:pt>
                <c:pt idx="32">
                  <c:v>1.9065576323331972</c:v>
                </c:pt>
                <c:pt idx="33">
                  <c:v>0.6355192107777324</c:v>
                </c:pt>
                <c:pt idx="34">
                  <c:v>0.6355192107777324</c:v>
                </c:pt>
              </c:numCache>
            </c:numRef>
          </c:val>
          <c:smooth val="0"/>
        </c:ser>
        <c:axId val="54213502"/>
        <c:axId val="18159471"/>
      </c:lineChart>
      <c:catAx>
        <c:axId val="54213502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59471"/>
        <c:crosses val="autoZero"/>
        <c:auto val="1"/>
        <c:lblOffset val="100"/>
        <c:noMultiLvlLbl val="0"/>
      </c:catAx>
      <c:valAx>
        <c:axId val="181594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8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4213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1"/>
          <c:y val="0"/>
          <c:w val="0.319"/>
          <c:h val="0.17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Evolución de viajeros a lo largo del día: Línea 15</a:t>
            </a:r>
          </a:p>
        </c:rich>
      </c:tx>
      <c:layout>
        <c:manualLayout>
          <c:xMode val="factor"/>
          <c:yMode val="factor"/>
          <c:x val="-0.147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5425"/>
          <c:w val="0.996"/>
          <c:h val="0.8135"/>
        </c:manualLayout>
      </c:layout>
      <c:lineChart>
        <c:grouping val="standard"/>
        <c:varyColors val="0"/>
        <c:ser>
          <c:idx val="1"/>
          <c:order val="0"/>
          <c:tx>
            <c:v>% Viajeros reales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Hoja2!$G$326:$G$360</c:f>
              <c:numCache>
                <c:ptCount val="35"/>
                <c:pt idx="0">
                  <c:v>0.40193925330460367</c:v>
                </c:pt>
                <c:pt idx="1">
                  <c:v>1.5766792359010484</c:v>
                </c:pt>
                <c:pt idx="2">
                  <c:v>3.4206273567314467</c:v>
                </c:pt>
                <c:pt idx="3">
                  <c:v>3.9448058674843574</c:v>
                </c:pt>
                <c:pt idx="4">
                  <c:v>4.616085857539469</c:v>
                </c:pt>
                <c:pt idx="5">
                  <c:v>3.5718725396759625</c:v>
                </c:pt>
                <c:pt idx="6">
                  <c:v>4.862636224257241</c:v>
                </c:pt>
                <c:pt idx="7">
                  <c:v>2.991754029751792</c:v>
                </c:pt>
                <c:pt idx="8">
                  <c:v>3.92408734927278</c:v>
                </c:pt>
                <c:pt idx="9">
                  <c:v>2.4240666307545684</c:v>
                </c:pt>
                <c:pt idx="10">
                  <c:v>2.8653710686611693</c:v>
                </c:pt>
                <c:pt idx="11">
                  <c:v>1.9143910827497617</c:v>
                </c:pt>
                <c:pt idx="12">
                  <c:v>3.3149629138524013</c:v>
                </c:pt>
                <c:pt idx="13">
                  <c:v>3.319106617494717</c:v>
                </c:pt>
                <c:pt idx="14">
                  <c:v>4.002817718476774</c:v>
                </c:pt>
                <c:pt idx="15">
                  <c:v>4.286661417975386</c:v>
                </c:pt>
                <c:pt idx="16">
                  <c:v>4.129200679567397</c:v>
                </c:pt>
                <c:pt idx="17">
                  <c:v>3.0787718062404177</c:v>
                </c:pt>
                <c:pt idx="18">
                  <c:v>2.92959847511706</c:v>
                </c:pt>
                <c:pt idx="19">
                  <c:v>2.111217005759748</c:v>
                </c:pt>
                <c:pt idx="20">
                  <c:v>3.559441428749016</c:v>
                </c:pt>
                <c:pt idx="21">
                  <c:v>3.2631666183234573</c:v>
                </c:pt>
                <c:pt idx="22">
                  <c:v>3.4372021713007084</c:v>
                </c:pt>
                <c:pt idx="23">
                  <c:v>3.3315377284216634</c:v>
                </c:pt>
                <c:pt idx="24">
                  <c:v>2.5172999627066672</c:v>
                </c:pt>
                <c:pt idx="25">
                  <c:v>2.270749595988895</c:v>
                </c:pt>
                <c:pt idx="26">
                  <c:v>2.4385695935026726</c:v>
                </c:pt>
                <c:pt idx="27">
                  <c:v>2.842580698628434</c:v>
                </c:pt>
                <c:pt idx="28">
                  <c:v>3.0891310653462063</c:v>
                </c:pt>
                <c:pt idx="29">
                  <c:v>2.6478266274396054</c:v>
                </c:pt>
                <c:pt idx="30">
                  <c:v>3.016616251605685</c:v>
                </c:pt>
                <c:pt idx="31">
                  <c:v>1.6471221978204118</c:v>
                </c:pt>
                <c:pt idx="32">
                  <c:v>1.2203207226619153</c:v>
                </c:pt>
                <c:pt idx="33">
                  <c:v>0.7023577673724776</c:v>
                </c:pt>
                <c:pt idx="34">
                  <c:v>0.32942443956408235</c:v>
                </c:pt>
              </c:numCache>
            </c:numRef>
          </c:val>
          <c:smooth val="0"/>
        </c:ser>
        <c:ser>
          <c:idx val="2"/>
          <c:order val="1"/>
          <c:tx>
            <c:v>% Viajeros agrupados por franjas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Hoja2!$J$326:$J$360</c:f>
              <c:numCache>
                <c:ptCount val="35"/>
                <c:pt idx="0">
                  <c:v>0.6114922660731305</c:v>
                </c:pt>
                <c:pt idx="1">
                  <c:v>1.222984532146261</c:v>
                </c:pt>
                <c:pt idx="2">
                  <c:v>3.6689535964387825</c:v>
                </c:pt>
                <c:pt idx="3">
                  <c:v>3.6689535964387825</c:v>
                </c:pt>
                <c:pt idx="4">
                  <c:v>4.280445862511913</c:v>
                </c:pt>
                <c:pt idx="5">
                  <c:v>4.280445862511913</c:v>
                </c:pt>
                <c:pt idx="6">
                  <c:v>4.280445862511913</c:v>
                </c:pt>
                <c:pt idx="7">
                  <c:v>3.6689535964387825</c:v>
                </c:pt>
                <c:pt idx="8">
                  <c:v>3.6689535964387825</c:v>
                </c:pt>
                <c:pt idx="9">
                  <c:v>2.445969064292522</c:v>
                </c:pt>
                <c:pt idx="10">
                  <c:v>2.445969064292522</c:v>
                </c:pt>
                <c:pt idx="11">
                  <c:v>2.445969064292522</c:v>
                </c:pt>
                <c:pt idx="12">
                  <c:v>3.057461330365652</c:v>
                </c:pt>
                <c:pt idx="13">
                  <c:v>3.057461330365652</c:v>
                </c:pt>
                <c:pt idx="14">
                  <c:v>4.280445862511913</c:v>
                </c:pt>
                <c:pt idx="15">
                  <c:v>4.280445862511913</c:v>
                </c:pt>
                <c:pt idx="16">
                  <c:v>4.280445862511913</c:v>
                </c:pt>
                <c:pt idx="17">
                  <c:v>3.057461330365652</c:v>
                </c:pt>
                <c:pt idx="18">
                  <c:v>3.057461330365652</c:v>
                </c:pt>
                <c:pt idx="19">
                  <c:v>2.445969064292522</c:v>
                </c:pt>
                <c:pt idx="20">
                  <c:v>3.363207463402217</c:v>
                </c:pt>
                <c:pt idx="21">
                  <c:v>3.363207463402217</c:v>
                </c:pt>
                <c:pt idx="22">
                  <c:v>3.363207463402217</c:v>
                </c:pt>
                <c:pt idx="23">
                  <c:v>3.363207463402217</c:v>
                </c:pt>
                <c:pt idx="24">
                  <c:v>2.751715197329087</c:v>
                </c:pt>
                <c:pt idx="25">
                  <c:v>2.751715197329087</c:v>
                </c:pt>
                <c:pt idx="26">
                  <c:v>2.751715197329087</c:v>
                </c:pt>
                <c:pt idx="27">
                  <c:v>2.751715197329087</c:v>
                </c:pt>
                <c:pt idx="28">
                  <c:v>2.751715197329087</c:v>
                </c:pt>
                <c:pt idx="29">
                  <c:v>2.751715197329087</c:v>
                </c:pt>
                <c:pt idx="30">
                  <c:v>2.751715197329087</c:v>
                </c:pt>
                <c:pt idx="31">
                  <c:v>1.222984532146261</c:v>
                </c:pt>
                <c:pt idx="32">
                  <c:v>1.222984532146261</c:v>
                </c:pt>
                <c:pt idx="33">
                  <c:v>0.6114922660731305</c:v>
                </c:pt>
                <c:pt idx="34">
                  <c:v>0.6114922660731305</c:v>
                </c:pt>
              </c:numCache>
            </c:numRef>
          </c:val>
          <c:smooth val="0"/>
        </c:ser>
        <c:axId val="29217512"/>
        <c:axId val="61631017"/>
      </c:lineChart>
      <c:catAx>
        <c:axId val="29217512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631017"/>
        <c:crosses val="autoZero"/>
        <c:auto val="1"/>
        <c:lblOffset val="100"/>
        <c:noMultiLvlLbl val="0"/>
      </c:catAx>
      <c:valAx>
        <c:axId val="616310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8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9217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05"/>
          <c:y val="0"/>
          <c:w val="0.3195"/>
          <c:h val="0.18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Evolución de viajeros a lo largo del día: Línea 20</a:t>
            </a:r>
          </a:p>
        </c:rich>
      </c:tx>
      <c:layout>
        <c:manualLayout>
          <c:xMode val="factor"/>
          <c:yMode val="factor"/>
          <c:x val="-0.154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75"/>
          <c:w val="0.99875"/>
          <c:h val="0.8165"/>
        </c:manualLayout>
      </c:layout>
      <c:lineChart>
        <c:grouping val="standard"/>
        <c:varyColors val="0"/>
        <c:ser>
          <c:idx val="1"/>
          <c:order val="0"/>
          <c:tx>
            <c:v>% Viajeros reales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Hoja2!$G$362:$G$396</c:f>
              <c:numCache>
                <c:ptCount val="35"/>
                <c:pt idx="0">
                  <c:v>0.19826858522604582</c:v>
                </c:pt>
                <c:pt idx="1">
                  <c:v>0.8028896174005222</c:v>
                </c:pt>
                <c:pt idx="2">
                  <c:v>3.2135215249013567</c:v>
                </c:pt>
                <c:pt idx="3">
                  <c:v>3.796548948783887</c:v>
                </c:pt>
                <c:pt idx="4">
                  <c:v>3.2881176262735323</c:v>
                </c:pt>
                <c:pt idx="5">
                  <c:v>3.5119059303900593</c:v>
                </c:pt>
                <c:pt idx="6">
                  <c:v>3.755324787499264</c:v>
                </c:pt>
                <c:pt idx="7">
                  <c:v>3.5825759211636994</c:v>
                </c:pt>
                <c:pt idx="8">
                  <c:v>3.9967805893092008</c:v>
                </c:pt>
                <c:pt idx="9">
                  <c:v>2.736499087179286</c:v>
                </c:pt>
                <c:pt idx="10">
                  <c:v>3.1035904281423607</c:v>
                </c:pt>
                <c:pt idx="11">
                  <c:v>2.805206022653658</c:v>
                </c:pt>
                <c:pt idx="12">
                  <c:v>3.217447635499892</c:v>
                </c:pt>
                <c:pt idx="13">
                  <c:v>3.755324787499264</c:v>
                </c:pt>
                <c:pt idx="14">
                  <c:v>3.244930409689641</c:v>
                </c:pt>
                <c:pt idx="15">
                  <c:v>4.554288294301251</c:v>
                </c:pt>
                <c:pt idx="16">
                  <c:v>4.1930861192359785</c:v>
                </c:pt>
                <c:pt idx="17">
                  <c:v>3.6512828566380713</c:v>
                </c:pt>
                <c:pt idx="18">
                  <c:v>2.6933118705953945</c:v>
                </c:pt>
                <c:pt idx="19">
                  <c:v>2.349777193223533</c:v>
                </c:pt>
                <c:pt idx="20">
                  <c:v>3.9908914234113975</c:v>
                </c:pt>
                <c:pt idx="21">
                  <c:v>2.5774916079385957</c:v>
                </c:pt>
                <c:pt idx="22">
                  <c:v>3.4706817691054357</c:v>
                </c:pt>
                <c:pt idx="23">
                  <c:v>3.278302349777193</c:v>
                </c:pt>
                <c:pt idx="24">
                  <c:v>2.286959423646964</c:v>
                </c:pt>
                <c:pt idx="25">
                  <c:v>2.905321842916315</c:v>
                </c:pt>
                <c:pt idx="26">
                  <c:v>3.0446987691643272</c:v>
                </c:pt>
                <c:pt idx="27">
                  <c:v>2.83857796274121</c:v>
                </c:pt>
                <c:pt idx="28">
                  <c:v>3.451051216112758</c:v>
                </c:pt>
                <c:pt idx="29">
                  <c:v>3.4530142714120258</c:v>
                </c:pt>
                <c:pt idx="30">
                  <c:v>2.7050902023910015</c:v>
                </c:pt>
                <c:pt idx="31">
                  <c:v>1.3348776035020906</c:v>
                </c:pt>
                <c:pt idx="32">
                  <c:v>0.9913429261302291</c:v>
                </c:pt>
                <c:pt idx="33">
                  <c:v>0.7695176773129699</c:v>
                </c:pt>
                <c:pt idx="34">
                  <c:v>0.4515027188315895</c:v>
                </c:pt>
              </c:numCache>
            </c:numRef>
          </c:val>
          <c:smooth val="0"/>
        </c:ser>
        <c:ser>
          <c:idx val="2"/>
          <c:order val="1"/>
          <c:tx>
            <c:v>% Viajeros agrupados por franjas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Hoja2!$J$362:$J$396</c:f>
              <c:numCache>
                <c:ptCount val="35"/>
                <c:pt idx="0">
                  <c:v>0.7289478677947692</c:v>
                </c:pt>
                <c:pt idx="1">
                  <c:v>0.7289478677947692</c:v>
                </c:pt>
                <c:pt idx="2">
                  <c:v>3.644739338973846</c:v>
                </c:pt>
                <c:pt idx="3">
                  <c:v>3.644739338973846</c:v>
                </c:pt>
                <c:pt idx="4">
                  <c:v>3.644739338973846</c:v>
                </c:pt>
                <c:pt idx="5">
                  <c:v>3.644739338973846</c:v>
                </c:pt>
                <c:pt idx="6">
                  <c:v>3.644739338973846</c:v>
                </c:pt>
                <c:pt idx="7">
                  <c:v>3.644739338973846</c:v>
                </c:pt>
                <c:pt idx="8">
                  <c:v>3.644739338973846</c:v>
                </c:pt>
                <c:pt idx="9">
                  <c:v>2.9157914711790767</c:v>
                </c:pt>
                <c:pt idx="10">
                  <c:v>2.9157914711790767</c:v>
                </c:pt>
                <c:pt idx="11">
                  <c:v>2.9157914711790767</c:v>
                </c:pt>
                <c:pt idx="12">
                  <c:v>2.9157914711790767</c:v>
                </c:pt>
                <c:pt idx="13">
                  <c:v>3.644739338973846</c:v>
                </c:pt>
                <c:pt idx="14">
                  <c:v>3.644739338973846</c:v>
                </c:pt>
                <c:pt idx="15">
                  <c:v>4.373687206768615</c:v>
                </c:pt>
                <c:pt idx="16">
                  <c:v>4.373687206768615</c:v>
                </c:pt>
                <c:pt idx="17">
                  <c:v>3.644739338973846</c:v>
                </c:pt>
                <c:pt idx="18">
                  <c:v>2.624212324061169</c:v>
                </c:pt>
                <c:pt idx="19">
                  <c:v>3.298949765414892</c:v>
                </c:pt>
                <c:pt idx="20">
                  <c:v>3.298949765414892</c:v>
                </c:pt>
                <c:pt idx="21">
                  <c:v>3.298949765414892</c:v>
                </c:pt>
                <c:pt idx="22">
                  <c:v>3.298949765414892</c:v>
                </c:pt>
                <c:pt idx="23">
                  <c:v>3.298949765414892</c:v>
                </c:pt>
                <c:pt idx="24">
                  <c:v>3.298949765414892</c:v>
                </c:pt>
                <c:pt idx="25">
                  <c:v>3.298949765414892</c:v>
                </c:pt>
                <c:pt idx="26">
                  <c:v>3.298949765414892</c:v>
                </c:pt>
                <c:pt idx="27">
                  <c:v>3.298949765414892</c:v>
                </c:pt>
                <c:pt idx="28">
                  <c:v>3.298949765414892</c:v>
                </c:pt>
                <c:pt idx="29">
                  <c:v>3.298949765414892</c:v>
                </c:pt>
                <c:pt idx="30">
                  <c:v>2.9157914711790767</c:v>
                </c:pt>
                <c:pt idx="31">
                  <c:v>1.4578957355895383</c:v>
                </c:pt>
                <c:pt idx="32">
                  <c:v>0.7289478677947692</c:v>
                </c:pt>
                <c:pt idx="33">
                  <c:v>0.7289478677947692</c:v>
                </c:pt>
                <c:pt idx="34">
                  <c:v>0.7289478677947692</c:v>
                </c:pt>
              </c:numCache>
            </c:numRef>
          </c:val>
          <c:smooth val="0"/>
        </c:ser>
        <c:axId val="17808242"/>
        <c:axId val="26056451"/>
      </c:lineChart>
      <c:catAx>
        <c:axId val="17808242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56451"/>
        <c:crosses val="autoZero"/>
        <c:auto val="1"/>
        <c:lblOffset val="100"/>
        <c:noMultiLvlLbl val="0"/>
      </c:catAx>
      <c:valAx>
        <c:axId val="260564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7808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8"/>
          <c:y val="0"/>
          <c:w val="0.32"/>
          <c:h val="0.175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Evolución de viajeros a lo largo del día: Línea 21</a:t>
            </a:r>
          </a:p>
        </c:rich>
      </c:tx>
      <c:layout>
        <c:manualLayout>
          <c:xMode val="factor"/>
          <c:yMode val="factor"/>
          <c:x val="-0.147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515"/>
          <c:w val="0.996"/>
          <c:h val="0.81775"/>
        </c:manualLayout>
      </c:layout>
      <c:lineChart>
        <c:grouping val="standard"/>
        <c:varyColors val="0"/>
        <c:ser>
          <c:idx val="1"/>
          <c:order val="0"/>
          <c:tx>
            <c:v>% Viajeros reales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Hoja2!$G$398:$G$432</c:f>
              <c:numCache>
                <c:ptCount val="35"/>
                <c:pt idx="0">
                  <c:v>0.5183173346049386</c:v>
                </c:pt>
                <c:pt idx="1">
                  <c:v>0.7722928285613584</c:v>
                </c:pt>
                <c:pt idx="2">
                  <c:v>2.5905500383554827</c:v>
                </c:pt>
                <c:pt idx="3">
                  <c:v>3.1658822797669646</c:v>
                </c:pt>
                <c:pt idx="4">
                  <c:v>3.6790164410258535</c:v>
                </c:pt>
                <c:pt idx="5">
                  <c:v>3.1119772769680507</c:v>
                </c:pt>
                <c:pt idx="6">
                  <c:v>4.061534633964298</c:v>
                </c:pt>
                <c:pt idx="7">
                  <c:v>4.023179151203533</c:v>
                </c:pt>
                <c:pt idx="8">
                  <c:v>3.3462567122094833</c:v>
                </c:pt>
                <c:pt idx="9">
                  <c:v>3.6924926917255823</c:v>
                </c:pt>
                <c:pt idx="10">
                  <c:v>3.7557274065473845</c:v>
                </c:pt>
                <c:pt idx="11">
                  <c:v>2.9492256339021004</c:v>
                </c:pt>
                <c:pt idx="12">
                  <c:v>4.228432815707088</c:v>
                </c:pt>
                <c:pt idx="13">
                  <c:v>3.500715277921755</c:v>
                </c:pt>
                <c:pt idx="14">
                  <c:v>3.8832334708601994</c:v>
                </c:pt>
                <c:pt idx="15">
                  <c:v>4.686625339497854</c:v>
                </c:pt>
                <c:pt idx="16">
                  <c:v>3.4043082536852363</c:v>
                </c:pt>
                <c:pt idx="17">
                  <c:v>4.63479360603736</c:v>
                </c:pt>
                <c:pt idx="18">
                  <c:v>2.738788796052495</c:v>
                </c:pt>
                <c:pt idx="19">
                  <c:v>2.486886571434495</c:v>
                </c:pt>
                <c:pt idx="20">
                  <c:v>3.11923371965252</c:v>
                </c:pt>
                <c:pt idx="21">
                  <c:v>2.3635270457985196</c:v>
                </c:pt>
                <c:pt idx="22">
                  <c:v>2.920199863164224</c:v>
                </c:pt>
                <c:pt idx="23">
                  <c:v>3.4022349843468165</c:v>
                </c:pt>
                <c:pt idx="24">
                  <c:v>2.2360209814857046</c:v>
                </c:pt>
                <c:pt idx="25">
                  <c:v>2.36249041112931</c:v>
                </c:pt>
                <c:pt idx="26">
                  <c:v>3.352476520224742</c:v>
                </c:pt>
                <c:pt idx="27">
                  <c:v>2.9440424605560507</c:v>
                </c:pt>
                <c:pt idx="28">
                  <c:v>3.782679907946841</c:v>
                </c:pt>
                <c:pt idx="29">
                  <c:v>2.884954284411088</c:v>
                </c:pt>
                <c:pt idx="30">
                  <c:v>2.458897435365828</c:v>
                </c:pt>
                <c:pt idx="31">
                  <c:v>1.0159019758256795</c:v>
                </c:pt>
                <c:pt idx="32">
                  <c:v>1.0438911118943461</c:v>
                </c:pt>
                <c:pt idx="33">
                  <c:v>0.5825886840959509</c:v>
                </c:pt>
                <c:pt idx="34">
                  <c:v>0.30062405407086434</c:v>
                </c:pt>
              </c:numCache>
            </c:numRef>
          </c:val>
          <c:smooth val="0"/>
        </c:ser>
        <c:ser>
          <c:idx val="2"/>
          <c:order val="1"/>
          <c:tx>
            <c:v>% Viajeros agrupados por franjas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Hoja2!$J$398:$J$432</c:f>
              <c:numCache>
                <c:ptCount val="35"/>
                <c:pt idx="0">
                  <c:v>0.714154900863171</c:v>
                </c:pt>
                <c:pt idx="1">
                  <c:v>0.714154900863171</c:v>
                </c:pt>
                <c:pt idx="2">
                  <c:v>2.856619603452684</c:v>
                </c:pt>
                <c:pt idx="3">
                  <c:v>3.570774504315855</c:v>
                </c:pt>
                <c:pt idx="4">
                  <c:v>3.570774504315855</c:v>
                </c:pt>
                <c:pt idx="5">
                  <c:v>3.570774504315855</c:v>
                </c:pt>
                <c:pt idx="6">
                  <c:v>3.9278519547474406</c:v>
                </c:pt>
                <c:pt idx="7">
                  <c:v>3.9278519547474406</c:v>
                </c:pt>
                <c:pt idx="8">
                  <c:v>3.570774504315855</c:v>
                </c:pt>
                <c:pt idx="9">
                  <c:v>3.570774504315855</c:v>
                </c:pt>
                <c:pt idx="10">
                  <c:v>3.570774504315855</c:v>
                </c:pt>
                <c:pt idx="11">
                  <c:v>3.570774504315855</c:v>
                </c:pt>
                <c:pt idx="12">
                  <c:v>3.570774504315855</c:v>
                </c:pt>
                <c:pt idx="13">
                  <c:v>3.570774504315855</c:v>
                </c:pt>
                <c:pt idx="14">
                  <c:v>4.284929405179026</c:v>
                </c:pt>
                <c:pt idx="15">
                  <c:v>4.284929405179026</c:v>
                </c:pt>
                <c:pt idx="16">
                  <c:v>4.284929405179026</c:v>
                </c:pt>
                <c:pt idx="17">
                  <c:v>4.284929405179026</c:v>
                </c:pt>
                <c:pt idx="18">
                  <c:v>2.856619603452684</c:v>
                </c:pt>
                <c:pt idx="19">
                  <c:v>2.856619603452684</c:v>
                </c:pt>
                <c:pt idx="20">
                  <c:v>2.856619603452684</c:v>
                </c:pt>
                <c:pt idx="21">
                  <c:v>2.856619603452684</c:v>
                </c:pt>
                <c:pt idx="22">
                  <c:v>2.856619603452684</c:v>
                </c:pt>
                <c:pt idx="23">
                  <c:v>2.856619603452684</c:v>
                </c:pt>
                <c:pt idx="24">
                  <c:v>2.856619603452684</c:v>
                </c:pt>
                <c:pt idx="25">
                  <c:v>2.856619603452684</c:v>
                </c:pt>
                <c:pt idx="26">
                  <c:v>2.856619603452684</c:v>
                </c:pt>
                <c:pt idx="27">
                  <c:v>2.856619603452684</c:v>
                </c:pt>
                <c:pt idx="28">
                  <c:v>3.570774504315855</c:v>
                </c:pt>
                <c:pt idx="29">
                  <c:v>2.856619603452684</c:v>
                </c:pt>
                <c:pt idx="30">
                  <c:v>2.856619603452684</c:v>
                </c:pt>
                <c:pt idx="31">
                  <c:v>0.714154900863171</c:v>
                </c:pt>
                <c:pt idx="32">
                  <c:v>0.714154900863171</c:v>
                </c:pt>
                <c:pt idx="33">
                  <c:v>0.714154900863171</c:v>
                </c:pt>
                <c:pt idx="34">
                  <c:v>0.714154900863171</c:v>
                </c:pt>
              </c:numCache>
            </c:numRef>
          </c:val>
          <c:smooth val="0"/>
        </c:ser>
        <c:axId val="33181468"/>
        <c:axId val="30197757"/>
      </c:lineChart>
      <c:catAx>
        <c:axId val="33181468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197757"/>
        <c:crosses val="autoZero"/>
        <c:auto val="1"/>
        <c:lblOffset val="100"/>
        <c:noMultiLvlLbl val="0"/>
      </c:catAx>
      <c:valAx>
        <c:axId val="301977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8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3181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1"/>
          <c:y val="0"/>
          <c:w val="0.319"/>
          <c:h val="0.17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Evolución de viajeros a lo largo del día: Línea 22</a:t>
            </a:r>
          </a:p>
        </c:rich>
      </c:tx>
      <c:layout>
        <c:manualLayout>
          <c:xMode val="factor"/>
          <c:yMode val="factor"/>
          <c:x val="-0.147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5425"/>
          <c:w val="0.996"/>
          <c:h val="0.8135"/>
        </c:manualLayout>
      </c:layout>
      <c:lineChart>
        <c:grouping val="standard"/>
        <c:varyColors val="0"/>
        <c:ser>
          <c:idx val="1"/>
          <c:order val="0"/>
          <c:tx>
            <c:v>% Viajeros reales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Hoja2!$G$434:$G$468</c:f>
              <c:numCache>
                <c:ptCount val="35"/>
                <c:pt idx="0">
                  <c:v>0.5290806754221389</c:v>
                </c:pt>
                <c:pt idx="1">
                  <c:v>1.6397748592870545</c:v>
                </c:pt>
                <c:pt idx="2">
                  <c:v>3.7636022514071295</c:v>
                </c:pt>
                <c:pt idx="3">
                  <c:v>4.795497185741088</c:v>
                </c:pt>
                <c:pt idx="4">
                  <c:v>3.3395872420262664</c:v>
                </c:pt>
                <c:pt idx="5">
                  <c:v>2.844277673545966</c:v>
                </c:pt>
                <c:pt idx="6">
                  <c:v>4.2926829268292686</c:v>
                </c:pt>
                <c:pt idx="7">
                  <c:v>3.9624765478424013</c:v>
                </c:pt>
                <c:pt idx="8">
                  <c:v>2.1425891181988743</c:v>
                </c:pt>
                <c:pt idx="9">
                  <c:v>2.3602251407129455</c:v>
                </c:pt>
                <c:pt idx="10">
                  <c:v>2.6566604127579736</c:v>
                </c:pt>
                <c:pt idx="11">
                  <c:v>4.570356472795497</c:v>
                </c:pt>
                <c:pt idx="12">
                  <c:v>2.6116322701688555</c:v>
                </c:pt>
                <c:pt idx="13">
                  <c:v>2.904315196998124</c:v>
                </c:pt>
                <c:pt idx="14">
                  <c:v>5.658536585365853</c:v>
                </c:pt>
                <c:pt idx="15">
                  <c:v>3.474671669793621</c:v>
                </c:pt>
                <c:pt idx="16">
                  <c:v>6.146341463414634</c:v>
                </c:pt>
                <c:pt idx="17">
                  <c:v>4.536585365853658</c:v>
                </c:pt>
                <c:pt idx="18">
                  <c:v>3.073170731707317</c:v>
                </c:pt>
                <c:pt idx="19">
                  <c:v>2.25515947467167</c:v>
                </c:pt>
                <c:pt idx="20">
                  <c:v>1.9624765478424016</c:v>
                </c:pt>
                <c:pt idx="21">
                  <c:v>1.8086303939962476</c:v>
                </c:pt>
                <c:pt idx="22">
                  <c:v>2.8292682926829267</c:v>
                </c:pt>
                <c:pt idx="23">
                  <c:v>3.050656660412758</c:v>
                </c:pt>
                <c:pt idx="24">
                  <c:v>2.6679174484052535</c:v>
                </c:pt>
                <c:pt idx="25">
                  <c:v>4.225140712945591</c:v>
                </c:pt>
                <c:pt idx="26">
                  <c:v>2.9530956848030017</c:v>
                </c:pt>
                <c:pt idx="27">
                  <c:v>2.25891181988743</c:v>
                </c:pt>
                <c:pt idx="28">
                  <c:v>2.0863039399624768</c:v>
                </c:pt>
                <c:pt idx="29">
                  <c:v>2.795497185741088</c:v>
                </c:pt>
                <c:pt idx="30">
                  <c:v>2.292682926829268</c:v>
                </c:pt>
                <c:pt idx="31">
                  <c:v>1.2682926829268293</c:v>
                </c:pt>
                <c:pt idx="32">
                  <c:v>0.8818011257035647</c:v>
                </c:pt>
                <c:pt idx="33">
                  <c:v>0.6566604127579737</c:v>
                </c:pt>
                <c:pt idx="34">
                  <c:v>0.7054409005628518</c:v>
                </c:pt>
              </c:numCache>
            </c:numRef>
          </c:val>
          <c:smooth val="0"/>
        </c:ser>
        <c:ser>
          <c:idx val="2"/>
          <c:order val="1"/>
          <c:tx>
            <c:v>% Viajeros agrupados por franjas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Hoja2!$J$434:$J$468</c:f>
              <c:numCache>
                <c:ptCount val="35"/>
                <c:pt idx="0">
                  <c:v>0.7630662020905924</c:v>
                </c:pt>
                <c:pt idx="1">
                  <c:v>0.7630662020905924</c:v>
                </c:pt>
                <c:pt idx="2">
                  <c:v>4.578397212543554</c:v>
                </c:pt>
                <c:pt idx="3">
                  <c:v>4.578397212543554</c:v>
                </c:pt>
                <c:pt idx="4">
                  <c:v>3.815331010452962</c:v>
                </c:pt>
                <c:pt idx="5">
                  <c:v>3.815331010452962</c:v>
                </c:pt>
                <c:pt idx="6">
                  <c:v>3.815331010452962</c:v>
                </c:pt>
                <c:pt idx="7">
                  <c:v>3.815331010452962</c:v>
                </c:pt>
                <c:pt idx="8">
                  <c:v>2.289198606271777</c:v>
                </c:pt>
                <c:pt idx="9">
                  <c:v>2.289198606271777</c:v>
                </c:pt>
                <c:pt idx="10">
                  <c:v>2.289198606271777</c:v>
                </c:pt>
                <c:pt idx="11">
                  <c:v>3.815331010452962</c:v>
                </c:pt>
                <c:pt idx="12">
                  <c:v>3.0522648083623696</c:v>
                </c:pt>
                <c:pt idx="13">
                  <c:v>3.0522648083623696</c:v>
                </c:pt>
                <c:pt idx="14">
                  <c:v>4.578397212543554</c:v>
                </c:pt>
                <c:pt idx="15">
                  <c:v>4.578397212543554</c:v>
                </c:pt>
                <c:pt idx="16">
                  <c:v>5.341463414634147</c:v>
                </c:pt>
                <c:pt idx="17">
                  <c:v>3.815331010452962</c:v>
                </c:pt>
                <c:pt idx="18">
                  <c:v>2.289198606271777</c:v>
                </c:pt>
                <c:pt idx="19">
                  <c:v>2.289198606271777</c:v>
                </c:pt>
                <c:pt idx="20">
                  <c:v>2.289198606271777</c:v>
                </c:pt>
                <c:pt idx="21">
                  <c:v>2.289198606271777</c:v>
                </c:pt>
                <c:pt idx="22">
                  <c:v>3.0522648083623696</c:v>
                </c:pt>
                <c:pt idx="23">
                  <c:v>3.0522648083623696</c:v>
                </c:pt>
                <c:pt idx="24">
                  <c:v>3.0522648083623696</c:v>
                </c:pt>
                <c:pt idx="25">
                  <c:v>3.815331010452962</c:v>
                </c:pt>
                <c:pt idx="26">
                  <c:v>2.289198606271777</c:v>
                </c:pt>
                <c:pt idx="27">
                  <c:v>2.289198606271777</c:v>
                </c:pt>
                <c:pt idx="28">
                  <c:v>2.289198606271777</c:v>
                </c:pt>
                <c:pt idx="29">
                  <c:v>2.289198606271777</c:v>
                </c:pt>
                <c:pt idx="30">
                  <c:v>2.289198606271777</c:v>
                </c:pt>
                <c:pt idx="31">
                  <c:v>0.7630662020905924</c:v>
                </c:pt>
                <c:pt idx="32">
                  <c:v>0.7630662020905924</c:v>
                </c:pt>
                <c:pt idx="33">
                  <c:v>0.7630662020905924</c:v>
                </c:pt>
                <c:pt idx="34">
                  <c:v>0.7630662020905924</c:v>
                </c:pt>
              </c:numCache>
            </c:numRef>
          </c:val>
          <c:smooth val="0"/>
        </c:ser>
        <c:axId val="3344358"/>
        <c:axId val="30099223"/>
      </c:lineChart>
      <c:catAx>
        <c:axId val="3344358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099223"/>
        <c:crosses val="autoZero"/>
        <c:auto val="1"/>
        <c:lblOffset val="100"/>
        <c:noMultiLvlLbl val="0"/>
      </c:catAx>
      <c:valAx>
        <c:axId val="300992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8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344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05"/>
          <c:y val="0"/>
          <c:w val="0.3195"/>
          <c:h val="0.18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Evolución de viajeros a lo largo del día: Línea 23</a:t>
            </a:r>
          </a:p>
        </c:rich>
      </c:tx>
      <c:layout>
        <c:manualLayout>
          <c:xMode val="factor"/>
          <c:yMode val="factor"/>
          <c:x val="-0.154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75"/>
          <c:w val="0.99875"/>
          <c:h val="0.8165"/>
        </c:manualLayout>
      </c:layout>
      <c:lineChart>
        <c:grouping val="standard"/>
        <c:varyColors val="0"/>
        <c:ser>
          <c:idx val="1"/>
          <c:order val="0"/>
          <c:tx>
            <c:v>% Viajeros reales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Hoja2!$G$470:$G$504</c:f>
              <c:numCache>
                <c:ptCount val="35"/>
                <c:pt idx="0">
                  <c:v>0.44279625837161674</c:v>
                </c:pt>
                <c:pt idx="1">
                  <c:v>1.0151104223169314</c:v>
                </c:pt>
                <c:pt idx="2">
                  <c:v>3.3342558255382744</c:v>
                </c:pt>
                <c:pt idx="3">
                  <c:v>4.465600265677755</c:v>
                </c:pt>
                <c:pt idx="4">
                  <c:v>4.605081087064814</c:v>
                </c:pt>
                <c:pt idx="5">
                  <c:v>3.888858139148724</c:v>
                </c:pt>
                <c:pt idx="6">
                  <c:v>4.000664194387557</c:v>
                </c:pt>
                <c:pt idx="7">
                  <c:v>4.596225161897382</c:v>
                </c:pt>
                <c:pt idx="8">
                  <c:v>3.35086068522721</c:v>
                </c:pt>
                <c:pt idx="9">
                  <c:v>3.564509879891515</c:v>
                </c:pt>
                <c:pt idx="10">
                  <c:v>2.7353738860906627</c:v>
                </c:pt>
                <c:pt idx="11">
                  <c:v>2.880389660707367</c:v>
                </c:pt>
                <c:pt idx="12">
                  <c:v>3.536835113743289</c:v>
                </c:pt>
                <c:pt idx="13">
                  <c:v>3.1571373221896275</c:v>
                </c:pt>
                <c:pt idx="14">
                  <c:v>4.410250733381303</c:v>
                </c:pt>
                <c:pt idx="15">
                  <c:v>3.669673991254774</c:v>
                </c:pt>
                <c:pt idx="16">
                  <c:v>4.13682404383683</c:v>
                </c:pt>
                <c:pt idx="17">
                  <c:v>3.687385841589639</c:v>
                </c:pt>
                <c:pt idx="18">
                  <c:v>2.664526484751204</c:v>
                </c:pt>
                <c:pt idx="19">
                  <c:v>2.17191564731278</c:v>
                </c:pt>
                <c:pt idx="20">
                  <c:v>2.569325289201306</c:v>
                </c:pt>
                <c:pt idx="21">
                  <c:v>3.488127525322411</c:v>
                </c:pt>
                <c:pt idx="22">
                  <c:v>3.405103226877733</c:v>
                </c:pt>
                <c:pt idx="23">
                  <c:v>2.323573365805059</c:v>
                </c:pt>
                <c:pt idx="24">
                  <c:v>2.8837106326451543</c:v>
                </c:pt>
                <c:pt idx="25">
                  <c:v>2.4010627110200917</c:v>
                </c:pt>
                <c:pt idx="26">
                  <c:v>2.743122820612166</c:v>
                </c:pt>
                <c:pt idx="27">
                  <c:v>2.509547794321138</c:v>
                </c:pt>
                <c:pt idx="28">
                  <c:v>3.1615652847733435</c:v>
                </c:pt>
                <c:pt idx="29">
                  <c:v>2.884817623291083</c:v>
                </c:pt>
                <c:pt idx="30">
                  <c:v>2.2394420767144516</c:v>
                </c:pt>
                <c:pt idx="31">
                  <c:v>1.2010848508330105</c:v>
                </c:pt>
                <c:pt idx="32">
                  <c:v>0.9708307964797698</c:v>
                </c:pt>
                <c:pt idx="33">
                  <c:v>0.5678862013615985</c:v>
                </c:pt>
                <c:pt idx="34">
                  <c:v>0.33652515636242875</c:v>
                </c:pt>
              </c:numCache>
            </c:numRef>
          </c:val>
          <c:smooth val="0"/>
        </c:ser>
        <c:ser>
          <c:idx val="2"/>
          <c:order val="1"/>
          <c:tx>
            <c:v>% Viajeros agrupados por franjas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Hoja2!$J$470:$J$504</c:f>
              <c:numCache>
                <c:ptCount val="35"/>
                <c:pt idx="0">
                  <c:v>0.6479058109101834</c:v>
                </c:pt>
                <c:pt idx="1">
                  <c:v>0.6479058109101834</c:v>
                </c:pt>
                <c:pt idx="2">
                  <c:v>3.8874348654611</c:v>
                </c:pt>
                <c:pt idx="3">
                  <c:v>4.2113877709161915</c:v>
                </c:pt>
                <c:pt idx="4">
                  <c:v>4.2113877709161915</c:v>
                </c:pt>
                <c:pt idx="5">
                  <c:v>4.2113877709161915</c:v>
                </c:pt>
                <c:pt idx="6">
                  <c:v>4.2113877709161915</c:v>
                </c:pt>
                <c:pt idx="7">
                  <c:v>4.2113877709161915</c:v>
                </c:pt>
                <c:pt idx="8">
                  <c:v>3.2395290545509168</c:v>
                </c:pt>
                <c:pt idx="9">
                  <c:v>3.2395290545509168</c:v>
                </c:pt>
                <c:pt idx="10">
                  <c:v>2.5916232436407336</c:v>
                </c:pt>
                <c:pt idx="11">
                  <c:v>2.5916232436407336</c:v>
                </c:pt>
                <c:pt idx="12">
                  <c:v>3.2395290545509168</c:v>
                </c:pt>
                <c:pt idx="13">
                  <c:v>3.2395290545509168</c:v>
                </c:pt>
                <c:pt idx="14">
                  <c:v>3.8874348654611</c:v>
                </c:pt>
                <c:pt idx="15">
                  <c:v>3.8874348654611</c:v>
                </c:pt>
                <c:pt idx="16">
                  <c:v>3.8874348654611</c:v>
                </c:pt>
                <c:pt idx="17">
                  <c:v>3.8874348654611</c:v>
                </c:pt>
                <c:pt idx="18">
                  <c:v>2.5916232436407336</c:v>
                </c:pt>
                <c:pt idx="19">
                  <c:v>2.5916232436407336</c:v>
                </c:pt>
                <c:pt idx="20">
                  <c:v>2.5916232436407336</c:v>
                </c:pt>
                <c:pt idx="21">
                  <c:v>3.2395290545509168</c:v>
                </c:pt>
                <c:pt idx="22">
                  <c:v>3.2395290545509168</c:v>
                </c:pt>
                <c:pt idx="23">
                  <c:v>2.5916232436407336</c:v>
                </c:pt>
                <c:pt idx="24">
                  <c:v>2.5916232436407336</c:v>
                </c:pt>
                <c:pt idx="25">
                  <c:v>2.5916232436407336</c:v>
                </c:pt>
                <c:pt idx="26">
                  <c:v>2.5916232436407336</c:v>
                </c:pt>
                <c:pt idx="27">
                  <c:v>2.5916232436407336</c:v>
                </c:pt>
                <c:pt idx="28">
                  <c:v>3.2395290545509168</c:v>
                </c:pt>
                <c:pt idx="29">
                  <c:v>3.2395290545509168</c:v>
                </c:pt>
                <c:pt idx="30">
                  <c:v>2.5916232436407336</c:v>
                </c:pt>
                <c:pt idx="31">
                  <c:v>1.2958116218203668</c:v>
                </c:pt>
                <c:pt idx="32">
                  <c:v>1.2958116218203668</c:v>
                </c:pt>
                <c:pt idx="33">
                  <c:v>0.6479058109101834</c:v>
                </c:pt>
                <c:pt idx="34">
                  <c:v>0.6479058109101834</c:v>
                </c:pt>
              </c:numCache>
            </c:numRef>
          </c:val>
          <c:smooth val="0"/>
        </c:ser>
        <c:axId val="2457552"/>
        <c:axId val="22117969"/>
      </c:lineChart>
      <c:catAx>
        <c:axId val="2457552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117969"/>
        <c:crosses val="autoZero"/>
        <c:auto val="1"/>
        <c:lblOffset val="100"/>
        <c:noMultiLvlLbl val="0"/>
      </c:catAx>
      <c:valAx>
        <c:axId val="221179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457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8"/>
          <c:y val="0"/>
          <c:w val="0.32"/>
          <c:h val="0.175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Evolución de viajeros a lo largo del día: Línea 24</a:t>
            </a:r>
          </a:p>
        </c:rich>
      </c:tx>
      <c:layout>
        <c:manualLayout>
          <c:xMode val="factor"/>
          <c:yMode val="factor"/>
          <c:x val="-0.147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515"/>
          <c:w val="0.996"/>
          <c:h val="0.81775"/>
        </c:manualLayout>
      </c:layout>
      <c:lineChart>
        <c:grouping val="standard"/>
        <c:varyColors val="0"/>
        <c:ser>
          <c:idx val="1"/>
          <c:order val="0"/>
          <c:tx>
            <c:v>% Viajeros reales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Hoja2!$G$506:$G$540</c:f>
              <c:numCache>
                <c:ptCount val="35"/>
                <c:pt idx="0">
                  <c:v>0.562330002139299</c:v>
                </c:pt>
                <c:pt idx="1">
                  <c:v>1.2275500952497376</c:v>
                </c:pt>
                <c:pt idx="2">
                  <c:v>2.850361134032171</c:v>
                </c:pt>
                <c:pt idx="3">
                  <c:v>3.0001120585149192</c:v>
                </c:pt>
                <c:pt idx="4">
                  <c:v>3.8660187647076802</c:v>
                </c:pt>
                <c:pt idx="5">
                  <c:v>2.7759950286767925</c:v>
                </c:pt>
                <c:pt idx="6">
                  <c:v>4.208306592096818</c:v>
                </c:pt>
                <c:pt idx="7">
                  <c:v>2.530485009626845</c:v>
                </c:pt>
                <c:pt idx="8">
                  <c:v>4.360094944123549</c:v>
                </c:pt>
                <c:pt idx="9">
                  <c:v>3.828326355143995</c:v>
                </c:pt>
                <c:pt idx="10">
                  <c:v>3.8660187647076802</c:v>
                </c:pt>
                <c:pt idx="11">
                  <c:v>3.638845593553579</c:v>
                </c:pt>
                <c:pt idx="12">
                  <c:v>3.6979309923290855</c:v>
                </c:pt>
                <c:pt idx="13">
                  <c:v>4.519014292554221</c:v>
                </c:pt>
                <c:pt idx="14">
                  <c:v>3.4982630930187546</c:v>
                </c:pt>
                <c:pt idx="15">
                  <c:v>3.568554343286167</c:v>
                </c:pt>
                <c:pt idx="16">
                  <c:v>4.179782606481057</c:v>
                </c:pt>
                <c:pt idx="17">
                  <c:v>4.092173222089789</c:v>
                </c:pt>
                <c:pt idx="18">
                  <c:v>2.433707201287654</c:v>
                </c:pt>
                <c:pt idx="19">
                  <c:v>2.7922944490286565</c:v>
                </c:pt>
                <c:pt idx="20">
                  <c:v>2.2595071462771106</c:v>
                </c:pt>
                <c:pt idx="21">
                  <c:v>2.6802359341095934</c:v>
                </c:pt>
                <c:pt idx="22">
                  <c:v>3.2344162260729603</c:v>
                </c:pt>
                <c:pt idx="23">
                  <c:v>2.281918849260923</c:v>
                </c:pt>
                <c:pt idx="24">
                  <c:v>2.774976314904801</c:v>
                </c:pt>
                <c:pt idx="25">
                  <c:v>3.3210068966922366</c:v>
                </c:pt>
                <c:pt idx="26">
                  <c:v>3.7845216629483613</c:v>
                </c:pt>
                <c:pt idx="27">
                  <c:v>3.5003005205627375</c:v>
                </c:pt>
                <c:pt idx="28">
                  <c:v>3.010299196234834</c:v>
                </c:pt>
                <c:pt idx="29">
                  <c:v>2.56817741919053</c:v>
                </c:pt>
                <c:pt idx="30">
                  <c:v>2.266638142681051</c:v>
                </c:pt>
                <c:pt idx="31">
                  <c:v>1.0156576306755092</c:v>
                </c:pt>
                <c:pt idx="32">
                  <c:v>0.89952426066848</c:v>
                </c:pt>
                <c:pt idx="33">
                  <c:v>0.5450118680154437</c:v>
                </c:pt>
                <c:pt idx="34">
                  <c:v>0.3616433890569767</c:v>
                </c:pt>
              </c:numCache>
            </c:numRef>
          </c:val>
          <c:smooth val="0"/>
        </c:ser>
        <c:ser>
          <c:idx val="2"/>
          <c:order val="1"/>
          <c:tx>
            <c:v>% Viajeros agrupados por franjas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Hoja2!$J$506:$J$540</c:f>
              <c:numCache>
                <c:ptCount val="35"/>
                <c:pt idx="0">
                  <c:v>1.1817079755101207</c:v>
                </c:pt>
                <c:pt idx="1">
                  <c:v>1.1817079755101207</c:v>
                </c:pt>
                <c:pt idx="2">
                  <c:v>2.954269938775302</c:v>
                </c:pt>
                <c:pt idx="3">
                  <c:v>2.954269938775302</c:v>
                </c:pt>
                <c:pt idx="4">
                  <c:v>3.5451239265303625</c:v>
                </c:pt>
                <c:pt idx="5">
                  <c:v>3.5451239265303625</c:v>
                </c:pt>
                <c:pt idx="6">
                  <c:v>3.5451239265303625</c:v>
                </c:pt>
                <c:pt idx="7">
                  <c:v>3.5451239265303625</c:v>
                </c:pt>
                <c:pt idx="8">
                  <c:v>3.8405509204078925</c:v>
                </c:pt>
                <c:pt idx="9">
                  <c:v>3.8405509204078925</c:v>
                </c:pt>
                <c:pt idx="10">
                  <c:v>3.8405509204078925</c:v>
                </c:pt>
                <c:pt idx="11">
                  <c:v>3.8405509204078925</c:v>
                </c:pt>
                <c:pt idx="12">
                  <c:v>3.8405509204078925</c:v>
                </c:pt>
                <c:pt idx="13">
                  <c:v>3.8405509204078925</c:v>
                </c:pt>
                <c:pt idx="14">
                  <c:v>3.8405509204078925</c:v>
                </c:pt>
                <c:pt idx="15">
                  <c:v>3.8405509204078925</c:v>
                </c:pt>
                <c:pt idx="16">
                  <c:v>3.8405509204078925</c:v>
                </c:pt>
                <c:pt idx="17">
                  <c:v>3.8405509204078925</c:v>
                </c:pt>
                <c:pt idx="18">
                  <c:v>2.6588429448977715</c:v>
                </c:pt>
                <c:pt idx="19">
                  <c:v>2.6588429448977715</c:v>
                </c:pt>
                <c:pt idx="20">
                  <c:v>2.6588429448977715</c:v>
                </c:pt>
                <c:pt idx="21">
                  <c:v>2.6588429448977715</c:v>
                </c:pt>
                <c:pt idx="22">
                  <c:v>2.6588429448977715</c:v>
                </c:pt>
                <c:pt idx="23">
                  <c:v>2.6588429448977715</c:v>
                </c:pt>
                <c:pt idx="24">
                  <c:v>2.6588429448977715</c:v>
                </c:pt>
                <c:pt idx="25">
                  <c:v>3.5451239265303625</c:v>
                </c:pt>
                <c:pt idx="26">
                  <c:v>3.5451239265303625</c:v>
                </c:pt>
                <c:pt idx="27">
                  <c:v>3.5451239265303625</c:v>
                </c:pt>
                <c:pt idx="28">
                  <c:v>2.954269938775302</c:v>
                </c:pt>
                <c:pt idx="29">
                  <c:v>2.3634159510202415</c:v>
                </c:pt>
                <c:pt idx="30">
                  <c:v>2.3634159510202415</c:v>
                </c:pt>
                <c:pt idx="31">
                  <c:v>1.1817079755101207</c:v>
                </c:pt>
                <c:pt idx="32">
                  <c:v>1.1817079755101207</c:v>
                </c:pt>
                <c:pt idx="33">
                  <c:v>0.5908539877550604</c:v>
                </c:pt>
                <c:pt idx="34">
                  <c:v>0.5908539877550604</c:v>
                </c:pt>
              </c:numCache>
            </c:numRef>
          </c:val>
          <c:smooth val="0"/>
        </c:ser>
        <c:axId val="64843994"/>
        <c:axId val="46725035"/>
      </c:lineChart>
      <c:catAx>
        <c:axId val="64843994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725035"/>
        <c:crosses val="autoZero"/>
        <c:auto val="1"/>
        <c:lblOffset val="100"/>
        <c:noMultiLvlLbl val="0"/>
      </c:catAx>
      <c:valAx>
        <c:axId val="467250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8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4843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1"/>
          <c:y val="0"/>
          <c:w val="0.319"/>
          <c:h val="0.17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Evolución de viajeros a lo largo del día: Línea 25</a:t>
            </a:r>
          </a:p>
        </c:rich>
      </c:tx>
      <c:layout>
        <c:manualLayout>
          <c:xMode val="factor"/>
          <c:yMode val="factor"/>
          <c:x val="-0.147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5425"/>
          <c:w val="0.996"/>
          <c:h val="0.8135"/>
        </c:manualLayout>
      </c:layout>
      <c:lineChart>
        <c:grouping val="standard"/>
        <c:varyColors val="0"/>
        <c:ser>
          <c:idx val="1"/>
          <c:order val="0"/>
          <c:tx>
            <c:v>% Viajeros reales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Hoja2!$G$542:$G$576</c:f>
              <c:numCache>
                <c:ptCount val="35"/>
                <c:pt idx="0">
                  <c:v>0.45793875717149374</c:v>
                </c:pt>
                <c:pt idx="1">
                  <c:v>1.6658602336351698</c:v>
                </c:pt>
                <c:pt idx="2">
                  <c:v>3.7948434367871706</c:v>
                </c:pt>
                <c:pt idx="3">
                  <c:v>4.075654938826294</c:v>
                </c:pt>
                <c:pt idx="4">
                  <c:v>5.052878965922444</c:v>
                </c:pt>
                <c:pt idx="5">
                  <c:v>4.652830579940554</c:v>
                </c:pt>
                <c:pt idx="6">
                  <c:v>4.6770235708854635</c:v>
                </c:pt>
                <c:pt idx="7">
                  <c:v>3.4587336697311124</c:v>
                </c:pt>
                <c:pt idx="8">
                  <c:v>3.394795050805281</c:v>
                </c:pt>
                <c:pt idx="9">
                  <c:v>2.402018386673118</c:v>
                </c:pt>
                <c:pt idx="10">
                  <c:v>2.7986106310914494</c:v>
                </c:pt>
                <c:pt idx="11">
                  <c:v>2.858229073062833</c:v>
                </c:pt>
                <c:pt idx="12">
                  <c:v>3.1044791594663717</c:v>
                </c:pt>
                <c:pt idx="13">
                  <c:v>3.3135757240616575</c:v>
                </c:pt>
                <c:pt idx="14">
                  <c:v>3.2427248220087095</c:v>
                </c:pt>
                <c:pt idx="15">
                  <c:v>4.326225202184282</c:v>
                </c:pt>
                <c:pt idx="16">
                  <c:v>5.5030414045759315</c:v>
                </c:pt>
                <c:pt idx="17">
                  <c:v>4.103304071334762</c:v>
                </c:pt>
                <c:pt idx="18">
                  <c:v>3.6099398631367943</c:v>
                </c:pt>
                <c:pt idx="19">
                  <c:v>2.506566668970761</c:v>
                </c:pt>
                <c:pt idx="20">
                  <c:v>2.8184834450819105</c:v>
                </c:pt>
                <c:pt idx="21">
                  <c:v>2.4279394483998065</c:v>
                </c:pt>
                <c:pt idx="22">
                  <c:v>2.4607727932536116</c:v>
                </c:pt>
                <c:pt idx="23">
                  <c:v>2.329439413838391</c:v>
                </c:pt>
                <c:pt idx="24">
                  <c:v>2.3501762632197414</c:v>
                </c:pt>
                <c:pt idx="25">
                  <c:v>2.073684938135066</c:v>
                </c:pt>
                <c:pt idx="26">
                  <c:v>2.364000829473975</c:v>
                </c:pt>
                <c:pt idx="27">
                  <c:v>2.9809220985691574</c:v>
                </c:pt>
                <c:pt idx="28">
                  <c:v>3.030172115849865</c:v>
                </c:pt>
                <c:pt idx="29">
                  <c:v>2.9290799751157808</c:v>
                </c:pt>
                <c:pt idx="30">
                  <c:v>2.342399944701735</c:v>
                </c:pt>
                <c:pt idx="31">
                  <c:v>0.9729038501417018</c:v>
                </c:pt>
                <c:pt idx="32">
                  <c:v>0.9979608764775005</c:v>
                </c:pt>
                <c:pt idx="33">
                  <c:v>0.5935923135411626</c:v>
                </c:pt>
                <c:pt idx="34">
                  <c:v>0.3291974839289417</c:v>
                </c:pt>
              </c:numCache>
            </c:numRef>
          </c:val>
          <c:smooth val="0"/>
        </c:ser>
        <c:ser>
          <c:idx val="2"/>
          <c:order val="1"/>
          <c:tx>
            <c:v>% Viajeros agrupados por franjas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Hoja2!$J$542:$J$576</c:f>
              <c:numCache>
                <c:ptCount val="35"/>
                <c:pt idx="0">
                  <c:v>0.7020904719114439</c:v>
                </c:pt>
                <c:pt idx="1">
                  <c:v>1.4041809438228878</c:v>
                </c:pt>
                <c:pt idx="2">
                  <c:v>4.212542831468664</c:v>
                </c:pt>
                <c:pt idx="3">
                  <c:v>4.212542831468664</c:v>
                </c:pt>
                <c:pt idx="4">
                  <c:v>4.914633303380108</c:v>
                </c:pt>
                <c:pt idx="5">
                  <c:v>4.914633303380108</c:v>
                </c:pt>
                <c:pt idx="6">
                  <c:v>4.914633303380108</c:v>
                </c:pt>
                <c:pt idx="7">
                  <c:v>3.5104523595572195</c:v>
                </c:pt>
                <c:pt idx="8">
                  <c:v>3.5104523595572195</c:v>
                </c:pt>
                <c:pt idx="9">
                  <c:v>2.8083618876457757</c:v>
                </c:pt>
                <c:pt idx="10">
                  <c:v>2.8083618876457757</c:v>
                </c:pt>
                <c:pt idx="11">
                  <c:v>2.8083618876457757</c:v>
                </c:pt>
                <c:pt idx="12">
                  <c:v>3.5104523595572195</c:v>
                </c:pt>
                <c:pt idx="13">
                  <c:v>3.5104523595572195</c:v>
                </c:pt>
                <c:pt idx="14">
                  <c:v>3.5104523595572195</c:v>
                </c:pt>
                <c:pt idx="15">
                  <c:v>4.212542831468664</c:v>
                </c:pt>
                <c:pt idx="16">
                  <c:v>4.914633303380108</c:v>
                </c:pt>
                <c:pt idx="17">
                  <c:v>4.212542831468664</c:v>
                </c:pt>
                <c:pt idx="18">
                  <c:v>3.5104523595572195</c:v>
                </c:pt>
                <c:pt idx="19">
                  <c:v>2.8083618876457757</c:v>
                </c:pt>
                <c:pt idx="20">
                  <c:v>2.8083618876457757</c:v>
                </c:pt>
                <c:pt idx="21">
                  <c:v>2.106271415734332</c:v>
                </c:pt>
                <c:pt idx="22">
                  <c:v>2.106271415734332</c:v>
                </c:pt>
                <c:pt idx="23">
                  <c:v>2.106271415734332</c:v>
                </c:pt>
                <c:pt idx="24">
                  <c:v>2.106271415734332</c:v>
                </c:pt>
                <c:pt idx="25">
                  <c:v>2.106271415734332</c:v>
                </c:pt>
                <c:pt idx="26">
                  <c:v>2.106271415734332</c:v>
                </c:pt>
                <c:pt idx="27">
                  <c:v>2.8083618876457757</c:v>
                </c:pt>
                <c:pt idx="28">
                  <c:v>2.8083618876457757</c:v>
                </c:pt>
                <c:pt idx="29">
                  <c:v>2.8083618876457757</c:v>
                </c:pt>
                <c:pt idx="30">
                  <c:v>2.8083618876457757</c:v>
                </c:pt>
                <c:pt idx="31">
                  <c:v>0.7020904719114439</c:v>
                </c:pt>
                <c:pt idx="32">
                  <c:v>0.7020904719114439</c:v>
                </c:pt>
                <c:pt idx="33">
                  <c:v>0.7020904719114439</c:v>
                </c:pt>
                <c:pt idx="34">
                  <c:v>0.7020904719114439</c:v>
                </c:pt>
              </c:numCache>
            </c:numRef>
          </c:val>
          <c:smooth val="0"/>
        </c:ser>
        <c:axId val="17872132"/>
        <c:axId val="26631461"/>
      </c:lineChart>
      <c:catAx>
        <c:axId val="17872132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31461"/>
        <c:crosses val="autoZero"/>
        <c:auto val="1"/>
        <c:lblOffset val="100"/>
        <c:noMultiLvlLbl val="0"/>
      </c:catAx>
      <c:valAx>
        <c:axId val="266314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8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7872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05"/>
          <c:y val="0"/>
          <c:w val="0.3195"/>
          <c:h val="0.18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Evolución de viajeros a lo largo del día: Línea 26</a:t>
            </a:r>
          </a:p>
        </c:rich>
      </c:tx>
      <c:layout>
        <c:manualLayout>
          <c:xMode val="factor"/>
          <c:yMode val="factor"/>
          <c:x val="-0.154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75"/>
          <c:w val="0.99875"/>
          <c:h val="0.8165"/>
        </c:manualLayout>
      </c:layout>
      <c:lineChart>
        <c:grouping val="standard"/>
        <c:varyColors val="0"/>
        <c:ser>
          <c:idx val="1"/>
          <c:order val="0"/>
          <c:tx>
            <c:v>% Viajeros reales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Hoja2!$G$578:$G$612</c:f>
              <c:numCache>
                <c:ptCount val="35"/>
                <c:pt idx="0">
                  <c:v>0.41286343174074164</c:v>
                </c:pt>
                <c:pt idx="1">
                  <c:v>1.4499962693063397</c:v>
                </c:pt>
                <c:pt idx="2">
                  <c:v>2.5418459472231203</c:v>
                </c:pt>
                <c:pt idx="3">
                  <c:v>3.4911002230125767</c:v>
                </c:pt>
                <c:pt idx="4">
                  <c:v>4.447815886122648</c:v>
                </c:pt>
                <c:pt idx="5">
                  <c:v>3.8492468144021355</c:v>
                </c:pt>
                <c:pt idx="6">
                  <c:v>3.7489326070916342</c:v>
                </c:pt>
                <c:pt idx="7">
                  <c:v>3.02932325217002</c:v>
                </c:pt>
                <c:pt idx="8">
                  <c:v>2.719261156846652</c:v>
                </c:pt>
                <c:pt idx="9">
                  <c:v>2.267432702431583</c:v>
                </c:pt>
                <c:pt idx="10">
                  <c:v>3.8144270069059285</c:v>
                </c:pt>
                <c:pt idx="11">
                  <c:v>2.730867759345388</c:v>
                </c:pt>
                <c:pt idx="12">
                  <c:v>2.7714908680909627</c:v>
                </c:pt>
                <c:pt idx="13">
                  <c:v>3.823546480297792</c:v>
                </c:pt>
                <c:pt idx="14">
                  <c:v>4.332578904170916</c:v>
                </c:pt>
                <c:pt idx="15">
                  <c:v>4.541497749148158</c:v>
                </c:pt>
                <c:pt idx="16">
                  <c:v>5.345669493703418</c:v>
                </c:pt>
                <c:pt idx="17">
                  <c:v>4.124489102229297</c:v>
                </c:pt>
                <c:pt idx="18">
                  <c:v>2.7316968023810118</c:v>
                </c:pt>
                <c:pt idx="19">
                  <c:v>2.7300387163097635</c:v>
                </c:pt>
                <c:pt idx="20">
                  <c:v>2.5294103016887606</c:v>
                </c:pt>
                <c:pt idx="21">
                  <c:v>2.5683753243630876</c:v>
                </c:pt>
                <c:pt idx="22">
                  <c:v>2.664544316495469</c:v>
                </c:pt>
                <c:pt idx="23">
                  <c:v>2.5459911624012403</c:v>
                </c:pt>
                <c:pt idx="24">
                  <c:v>2.7830974705896985</c:v>
                </c:pt>
                <c:pt idx="25">
                  <c:v>2.5410169041874964</c:v>
                </c:pt>
                <c:pt idx="26">
                  <c:v>3.1362698037655137</c:v>
                </c:pt>
                <c:pt idx="27">
                  <c:v>2.8875568930783198</c:v>
                </c:pt>
                <c:pt idx="28">
                  <c:v>4.102104940267449</c:v>
                </c:pt>
                <c:pt idx="29">
                  <c:v>3.751419736198506</c:v>
                </c:pt>
                <c:pt idx="30">
                  <c:v>2.3461917908158614</c:v>
                </c:pt>
                <c:pt idx="31">
                  <c:v>1.3927922998482851</c:v>
                </c:pt>
                <c:pt idx="32">
                  <c:v>1.0048001591762628</c:v>
                </c:pt>
                <c:pt idx="33">
                  <c:v>0.4833320897687799</c:v>
                </c:pt>
                <c:pt idx="34">
                  <c:v>0.358975634425183</c:v>
                </c:pt>
              </c:numCache>
            </c:numRef>
          </c:val>
          <c:smooth val="0"/>
        </c:ser>
        <c:ser>
          <c:idx val="2"/>
          <c:order val="1"/>
          <c:tx>
            <c:v>% Viajeros agrupados por franjas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Hoja2!$J$578:$J$612</c:f>
              <c:numCache>
                <c:ptCount val="35"/>
                <c:pt idx="0">
                  <c:v>0.7062262316322554</c:v>
                </c:pt>
                <c:pt idx="1">
                  <c:v>0.7062262316322554</c:v>
                </c:pt>
                <c:pt idx="2">
                  <c:v>2.8249049265290216</c:v>
                </c:pt>
                <c:pt idx="3">
                  <c:v>2.8249049265290216</c:v>
                </c:pt>
                <c:pt idx="4">
                  <c:v>4.237357389793533</c:v>
                </c:pt>
                <c:pt idx="5">
                  <c:v>3.531131158161277</c:v>
                </c:pt>
                <c:pt idx="6">
                  <c:v>3.531131158161277</c:v>
                </c:pt>
                <c:pt idx="7">
                  <c:v>2.8249049265290216</c:v>
                </c:pt>
                <c:pt idx="8">
                  <c:v>2.8249049265290216</c:v>
                </c:pt>
                <c:pt idx="9">
                  <c:v>2.8249049265290216</c:v>
                </c:pt>
                <c:pt idx="10">
                  <c:v>3.531131158161277</c:v>
                </c:pt>
                <c:pt idx="11">
                  <c:v>2.8249049265290216</c:v>
                </c:pt>
                <c:pt idx="12">
                  <c:v>2.8249049265290216</c:v>
                </c:pt>
                <c:pt idx="13">
                  <c:v>4.237357389793533</c:v>
                </c:pt>
                <c:pt idx="14">
                  <c:v>4.237357389793533</c:v>
                </c:pt>
                <c:pt idx="15">
                  <c:v>4.237357389793533</c:v>
                </c:pt>
                <c:pt idx="16">
                  <c:v>4.943583621425788</c:v>
                </c:pt>
                <c:pt idx="17">
                  <c:v>4.943583621425788</c:v>
                </c:pt>
                <c:pt idx="18">
                  <c:v>2.8249049265290216</c:v>
                </c:pt>
                <c:pt idx="19">
                  <c:v>2.8249049265290216</c:v>
                </c:pt>
                <c:pt idx="20">
                  <c:v>2.8249049265290216</c:v>
                </c:pt>
                <c:pt idx="21">
                  <c:v>2.8249049265290216</c:v>
                </c:pt>
                <c:pt idx="22">
                  <c:v>2.8249049265290216</c:v>
                </c:pt>
                <c:pt idx="23">
                  <c:v>2.8249049265290216</c:v>
                </c:pt>
                <c:pt idx="24">
                  <c:v>2.8249049265290216</c:v>
                </c:pt>
                <c:pt idx="25">
                  <c:v>2.8249049265290216</c:v>
                </c:pt>
                <c:pt idx="26">
                  <c:v>2.8249049265290216</c:v>
                </c:pt>
                <c:pt idx="27">
                  <c:v>2.8249049265290216</c:v>
                </c:pt>
                <c:pt idx="28">
                  <c:v>4.237357389793533</c:v>
                </c:pt>
                <c:pt idx="29">
                  <c:v>4.237357389793533</c:v>
                </c:pt>
                <c:pt idx="30">
                  <c:v>2.118678694896766</c:v>
                </c:pt>
                <c:pt idx="31">
                  <c:v>1.4124524632645108</c:v>
                </c:pt>
                <c:pt idx="32">
                  <c:v>1.4124524632645108</c:v>
                </c:pt>
                <c:pt idx="33">
                  <c:v>0.7062262316322554</c:v>
                </c:pt>
                <c:pt idx="34">
                  <c:v>0.7062262316322554</c:v>
                </c:pt>
              </c:numCache>
            </c:numRef>
          </c:val>
          <c:smooth val="0"/>
        </c:ser>
        <c:axId val="38356558"/>
        <c:axId val="9664703"/>
      </c:lineChart>
      <c:catAx>
        <c:axId val="38356558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64703"/>
        <c:crosses val="autoZero"/>
        <c:auto val="1"/>
        <c:lblOffset val="100"/>
        <c:noMultiLvlLbl val="0"/>
      </c:catAx>
      <c:valAx>
        <c:axId val="96647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8356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8"/>
          <c:y val="0"/>
          <c:w val="0.32"/>
          <c:h val="0.175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Evolución de viajeros a lo largo del día: Línea 27</a:t>
            </a:r>
          </a:p>
        </c:rich>
      </c:tx>
      <c:layout>
        <c:manualLayout>
          <c:xMode val="factor"/>
          <c:yMode val="factor"/>
          <c:x val="-0.147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515"/>
          <c:w val="0.996"/>
          <c:h val="0.81775"/>
        </c:manualLayout>
      </c:layout>
      <c:lineChart>
        <c:grouping val="standard"/>
        <c:varyColors val="0"/>
        <c:ser>
          <c:idx val="1"/>
          <c:order val="0"/>
          <c:tx>
            <c:v>% Viajeros reales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Hoja2!$G$614:$G$648</c:f>
              <c:numCache>
                <c:ptCount val="35"/>
                <c:pt idx="0">
                  <c:v>0.48487921595347694</c:v>
                </c:pt>
                <c:pt idx="1">
                  <c:v>1.6305252065886529</c:v>
                </c:pt>
                <c:pt idx="2">
                  <c:v>3.1271540283796955</c:v>
                </c:pt>
                <c:pt idx="3">
                  <c:v>3.673831575778223</c:v>
                </c:pt>
                <c:pt idx="4">
                  <c:v>3.718991894911145</c:v>
                </c:pt>
                <c:pt idx="5">
                  <c:v>3.3157181679171583</c:v>
                </c:pt>
                <c:pt idx="6">
                  <c:v>3.985200091905211</c:v>
                </c:pt>
                <c:pt idx="7">
                  <c:v>3.4733831417320964</c:v>
                </c:pt>
                <c:pt idx="8">
                  <c:v>2.247716234738585</c:v>
                </c:pt>
                <c:pt idx="9">
                  <c:v>2.371312897628687</c:v>
                </c:pt>
                <c:pt idx="10">
                  <c:v>3.7015615962984385</c:v>
                </c:pt>
                <c:pt idx="11">
                  <c:v>2.940966747743965</c:v>
                </c:pt>
                <c:pt idx="12">
                  <c:v>3.9337014823676686</c:v>
                </c:pt>
                <c:pt idx="13">
                  <c:v>2.897391001212198</c:v>
                </c:pt>
                <c:pt idx="14">
                  <c:v>3.9986689590150295</c:v>
                </c:pt>
                <c:pt idx="15">
                  <c:v>3.833081122194316</c:v>
                </c:pt>
                <c:pt idx="16">
                  <c:v>4.430464992829809</c:v>
                </c:pt>
                <c:pt idx="17">
                  <c:v>3.8814105865295483</c:v>
                </c:pt>
                <c:pt idx="18">
                  <c:v>3.505866880055777</c:v>
                </c:pt>
                <c:pt idx="19">
                  <c:v>2.792809209535958</c:v>
                </c:pt>
                <c:pt idx="20">
                  <c:v>2.7508180356053464</c:v>
                </c:pt>
                <c:pt idx="21">
                  <c:v>3.623917538841836</c:v>
                </c:pt>
                <c:pt idx="22">
                  <c:v>3.7776210811538857</c:v>
                </c:pt>
                <c:pt idx="23">
                  <c:v>3.1192311653739195</c:v>
                </c:pt>
                <c:pt idx="24">
                  <c:v>2.650989961732572</c:v>
                </c:pt>
                <c:pt idx="25">
                  <c:v>2.5796841946805897</c:v>
                </c:pt>
                <c:pt idx="26">
                  <c:v>3.007518796992481</c:v>
                </c:pt>
                <c:pt idx="27">
                  <c:v>3.2364895378594007</c:v>
                </c:pt>
                <c:pt idx="28">
                  <c:v>2.925121021732413</c:v>
                </c:pt>
                <c:pt idx="29">
                  <c:v>3.0685248421369544</c:v>
                </c:pt>
                <c:pt idx="30">
                  <c:v>2.336452300403274</c:v>
                </c:pt>
                <c:pt idx="31">
                  <c:v>1.2082366083808045</c:v>
                </c:pt>
                <c:pt idx="32">
                  <c:v>0.8184317484966367</c:v>
                </c:pt>
                <c:pt idx="33">
                  <c:v>0.5854995761268292</c:v>
                </c:pt>
                <c:pt idx="34">
                  <c:v>0.366828557167418</c:v>
                </c:pt>
              </c:numCache>
            </c:numRef>
          </c:val>
          <c:smooth val="0"/>
        </c:ser>
        <c:ser>
          <c:idx val="2"/>
          <c:order val="1"/>
          <c:tx>
            <c:v>% Viajeros agrupados por franjas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Hoja2!$J$614:$J$648</c:f>
              <c:numCache>
                <c:ptCount val="35"/>
                <c:pt idx="0">
                  <c:v>1.385312596559893</c:v>
                </c:pt>
                <c:pt idx="1">
                  <c:v>1.385312596559893</c:v>
                </c:pt>
                <c:pt idx="2">
                  <c:v>3.4632814913997323</c:v>
                </c:pt>
                <c:pt idx="3">
                  <c:v>3.4632814913997323</c:v>
                </c:pt>
                <c:pt idx="4">
                  <c:v>3.4632814913997323</c:v>
                </c:pt>
                <c:pt idx="5">
                  <c:v>3.4632814913997323</c:v>
                </c:pt>
                <c:pt idx="6">
                  <c:v>3.4632814913997323</c:v>
                </c:pt>
                <c:pt idx="7">
                  <c:v>3.4632814913997323</c:v>
                </c:pt>
                <c:pt idx="8">
                  <c:v>2.0779688948398394</c:v>
                </c:pt>
                <c:pt idx="9">
                  <c:v>2.0779688948398394</c:v>
                </c:pt>
                <c:pt idx="10">
                  <c:v>3.4632814913997323</c:v>
                </c:pt>
                <c:pt idx="11">
                  <c:v>3.4632814913997323</c:v>
                </c:pt>
                <c:pt idx="12">
                  <c:v>3.4632814913997323</c:v>
                </c:pt>
                <c:pt idx="13">
                  <c:v>3.4632814913997323</c:v>
                </c:pt>
                <c:pt idx="14">
                  <c:v>4.155937789679679</c:v>
                </c:pt>
                <c:pt idx="15">
                  <c:v>4.155937789679679</c:v>
                </c:pt>
                <c:pt idx="16">
                  <c:v>4.155937789679679</c:v>
                </c:pt>
                <c:pt idx="17">
                  <c:v>3.4632814913997323</c:v>
                </c:pt>
                <c:pt idx="18">
                  <c:v>3.4632814913997323</c:v>
                </c:pt>
                <c:pt idx="19">
                  <c:v>3.116953342259759</c:v>
                </c:pt>
                <c:pt idx="20">
                  <c:v>3.116953342259759</c:v>
                </c:pt>
                <c:pt idx="21">
                  <c:v>3.116953342259759</c:v>
                </c:pt>
                <c:pt idx="22">
                  <c:v>3.116953342259759</c:v>
                </c:pt>
                <c:pt idx="23">
                  <c:v>3.116953342259759</c:v>
                </c:pt>
                <c:pt idx="24">
                  <c:v>3.116953342259759</c:v>
                </c:pt>
                <c:pt idx="25">
                  <c:v>3.116953342259759</c:v>
                </c:pt>
                <c:pt idx="26">
                  <c:v>3.116953342259759</c:v>
                </c:pt>
                <c:pt idx="27">
                  <c:v>3.116953342259759</c:v>
                </c:pt>
                <c:pt idx="28">
                  <c:v>3.116953342259759</c:v>
                </c:pt>
                <c:pt idx="29">
                  <c:v>3.116953342259759</c:v>
                </c:pt>
                <c:pt idx="30">
                  <c:v>3.116953342259759</c:v>
                </c:pt>
                <c:pt idx="31">
                  <c:v>0.6926562982799465</c:v>
                </c:pt>
                <c:pt idx="32">
                  <c:v>0.6926562982799465</c:v>
                </c:pt>
                <c:pt idx="33">
                  <c:v>0.6926562982799465</c:v>
                </c:pt>
                <c:pt idx="34">
                  <c:v>0.6926562982799465</c:v>
                </c:pt>
              </c:numCache>
            </c:numRef>
          </c:val>
          <c:smooth val="0"/>
        </c:ser>
        <c:axId val="19873464"/>
        <c:axId val="44643449"/>
      </c:lineChart>
      <c:catAx>
        <c:axId val="19873464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43449"/>
        <c:crosses val="autoZero"/>
        <c:auto val="1"/>
        <c:lblOffset val="100"/>
        <c:noMultiLvlLbl val="0"/>
      </c:catAx>
      <c:valAx>
        <c:axId val="446434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8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9873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1"/>
          <c:y val="0"/>
          <c:w val="0.319"/>
          <c:h val="0.17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Evolución de viajeros a lo largo del día: Línea 1</a:t>
            </a:r>
          </a:p>
        </c:rich>
      </c:tx>
      <c:layout>
        <c:manualLayout>
          <c:xMode val="factor"/>
          <c:yMode val="factor"/>
          <c:x val="-0.147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5425"/>
          <c:w val="0.996"/>
          <c:h val="0.8135"/>
        </c:manualLayout>
      </c:layout>
      <c:lineChart>
        <c:grouping val="standard"/>
        <c:varyColors val="0"/>
        <c:ser>
          <c:idx val="1"/>
          <c:order val="0"/>
          <c:tx>
            <c:v>% Viajeros reales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Hoja2!$G$2:$G$36</c:f>
              <c:numCache>
                <c:ptCount val="35"/>
                <c:pt idx="0">
                  <c:v>0.4647844120510529</c:v>
                </c:pt>
                <c:pt idx="1">
                  <c:v>1.5837345460850083</c:v>
                </c:pt>
                <c:pt idx="2">
                  <c:v>5.108627518971473</c:v>
                </c:pt>
                <c:pt idx="3">
                  <c:v>4.364438991211107</c:v>
                </c:pt>
                <c:pt idx="4">
                  <c:v>5.675437777570318</c:v>
                </c:pt>
                <c:pt idx="5">
                  <c:v>4.325762526506715</c:v>
                </c:pt>
                <c:pt idx="6">
                  <c:v>4.287752897400675</c:v>
                </c:pt>
                <c:pt idx="7">
                  <c:v>3.1241247782771637</c:v>
                </c:pt>
                <c:pt idx="8">
                  <c:v>3.3061708966271457</c:v>
                </c:pt>
                <c:pt idx="9">
                  <c:v>3.2521572131606673</c:v>
                </c:pt>
                <c:pt idx="10">
                  <c:v>2.8333844573958737</c:v>
                </c:pt>
                <c:pt idx="11">
                  <c:v>3.534228671263387</c:v>
                </c:pt>
                <c:pt idx="12">
                  <c:v>4.044357904002347</c:v>
                </c:pt>
                <c:pt idx="13">
                  <c:v>3.846974566890279</c:v>
                </c:pt>
                <c:pt idx="14">
                  <c:v>4.0903695602886065</c:v>
                </c:pt>
                <c:pt idx="15">
                  <c:v>4.045691575199051</c:v>
                </c:pt>
                <c:pt idx="16">
                  <c:v>4.156386284525413</c:v>
                </c:pt>
                <c:pt idx="17">
                  <c:v>4.708526159960523</c:v>
                </c:pt>
                <c:pt idx="18">
                  <c:v>3.2554913911524253</c:v>
                </c:pt>
                <c:pt idx="19">
                  <c:v>2.6760112561849003</c:v>
                </c:pt>
                <c:pt idx="20">
                  <c:v>2.2025579813552767</c:v>
                </c:pt>
                <c:pt idx="21">
                  <c:v>2.2365665968712074</c:v>
                </c:pt>
                <c:pt idx="22">
                  <c:v>1.885811072138275</c:v>
                </c:pt>
                <c:pt idx="23">
                  <c:v>1.8544697990157506</c:v>
                </c:pt>
                <c:pt idx="24">
                  <c:v>1.9138181672690415</c:v>
                </c:pt>
                <c:pt idx="25">
                  <c:v>2.2265640628959336</c:v>
                </c:pt>
                <c:pt idx="26">
                  <c:v>2.8873981408623517</c:v>
                </c:pt>
                <c:pt idx="27">
                  <c:v>2.4379509475733854</c:v>
                </c:pt>
                <c:pt idx="28">
                  <c:v>2.671343406996439</c:v>
                </c:pt>
                <c:pt idx="29">
                  <c:v>2.6693429002013844</c:v>
                </c:pt>
                <c:pt idx="30">
                  <c:v>1.7911204171723503</c:v>
                </c:pt>
                <c:pt idx="31">
                  <c:v>1.1462903935663702</c:v>
                </c:pt>
                <c:pt idx="32">
                  <c:v>0.7028447206625679</c:v>
                </c:pt>
                <c:pt idx="33">
                  <c:v>0.37942945546205037</c:v>
                </c:pt>
                <c:pt idx="34">
                  <c:v>0.3100785532334858</c:v>
                </c:pt>
              </c:numCache>
            </c:numRef>
          </c:val>
          <c:smooth val="0"/>
        </c:ser>
        <c:ser>
          <c:idx val="2"/>
          <c:order val="1"/>
          <c:tx>
            <c:v>% Viajeros agrupados por franjas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Hoja2!$J$2:$J$36</c:f>
              <c:numCache>
                <c:ptCount val="35"/>
                <c:pt idx="0">
                  <c:v>0.717134054912959</c:v>
                </c:pt>
                <c:pt idx="1">
                  <c:v>0.717134054912959</c:v>
                </c:pt>
                <c:pt idx="2">
                  <c:v>5.019938384390714</c:v>
                </c:pt>
                <c:pt idx="3">
                  <c:v>5.019938384390714</c:v>
                </c:pt>
                <c:pt idx="4">
                  <c:v>5.019938384390714</c:v>
                </c:pt>
                <c:pt idx="5">
                  <c:v>5.019938384390714</c:v>
                </c:pt>
                <c:pt idx="6">
                  <c:v>5.019938384390714</c:v>
                </c:pt>
                <c:pt idx="7">
                  <c:v>2.868536219651836</c:v>
                </c:pt>
                <c:pt idx="8">
                  <c:v>2.868536219651836</c:v>
                </c:pt>
                <c:pt idx="9">
                  <c:v>2.868536219651836</c:v>
                </c:pt>
                <c:pt idx="10">
                  <c:v>2.868536219651836</c:v>
                </c:pt>
                <c:pt idx="11">
                  <c:v>3.5856702745647953</c:v>
                </c:pt>
                <c:pt idx="12">
                  <c:v>4.3028043294777545</c:v>
                </c:pt>
                <c:pt idx="13">
                  <c:v>4.3028043294777545</c:v>
                </c:pt>
                <c:pt idx="14">
                  <c:v>4.3028043294777545</c:v>
                </c:pt>
                <c:pt idx="15">
                  <c:v>4.3028043294777545</c:v>
                </c:pt>
                <c:pt idx="16">
                  <c:v>4.3028043294777545</c:v>
                </c:pt>
                <c:pt idx="17">
                  <c:v>4.3028043294777545</c:v>
                </c:pt>
                <c:pt idx="18">
                  <c:v>2.868536219651836</c:v>
                </c:pt>
                <c:pt idx="19">
                  <c:v>2.151402164738877</c:v>
                </c:pt>
                <c:pt idx="20">
                  <c:v>2.151402164738877</c:v>
                </c:pt>
                <c:pt idx="21">
                  <c:v>2.151402164738877</c:v>
                </c:pt>
                <c:pt idx="22">
                  <c:v>2.151402164738877</c:v>
                </c:pt>
                <c:pt idx="23">
                  <c:v>2.151402164738877</c:v>
                </c:pt>
                <c:pt idx="24">
                  <c:v>2.151402164738877</c:v>
                </c:pt>
                <c:pt idx="25">
                  <c:v>2.151402164738877</c:v>
                </c:pt>
                <c:pt idx="26">
                  <c:v>2.868536219651836</c:v>
                </c:pt>
                <c:pt idx="27">
                  <c:v>2.868536219651836</c:v>
                </c:pt>
                <c:pt idx="28">
                  <c:v>2.868536219651836</c:v>
                </c:pt>
                <c:pt idx="29">
                  <c:v>2.868536219651836</c:v>
                </c:pt>
                <c:pt idx="30">
                  <c:v>1.434268109825918</c:v>
                </c:pt>
                <c:pt idx="31">
                  <c:v>0.717134054912959</c:v>
                </c:pt>
                <c:pt idx="32">
                  <c:v>0.717134054912959</c:v>
                </c:pt>
                <c:pt idx="33">
                  <c:v>0.717134054912959</c:v>
                </c:pt>
                <c:pt idx="34">
                  <c:v>0.717134054912959</c:v>
                </c:pt>
              </c:numCache>
            </c:numRef>
          </c:val>
          <c:smooth val="0"/>
        </c:ser>
        <c:axId val="64813230"/>
        <c:axId val="46448159"/>
      </c:lineChart>
      <c:catAx>
        <c:axId val="64813230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448159"/>
        <c:crosses val="autoZero"/>
        <c:auto val="1"/>
        <c:lblOffset val="100"/>
        <c:noMultiLvlLbl val="0"/>
      </c:catAx>
      <c:valAx>
        <c:axId val="464481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8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4813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05"/>
          <c:y val="0"/>
          <c:w val="0.3195"/>
          <c:h val="0.18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Evolución de viajeros a lo largo del día: Línea 30</a:t>
            </a:r>
          </a:p>
        </c:rich>
      </c:tx>
      <c:layout>
        <c:manualLayout>
          <c:xMode val="factor"/>
          <c:yMode val="factor"/>
          <c:x val="-0.147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5425"/>
          <c:w val="0.996"/>
          <c:h val="0.8135"/>
        </c:manualLayout>
      </c:layout>
      <c:lineChart>
        <c:grouping val="standard"/>
        <c:varyColors val="0"/>
        <c:ser>
          <c:idx val="1"/>
          <c:order val="0"/>
          <c:tx>
            <c:v>% Viajeros reales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Hoja2!$G$650:$G$684</c:f>
              <c:numCache>
                <c:ptCount val="35"/>
                <c:pt idx="0">
                  <c:v>0.4232970134044054</c:v>
                </c:pt>
                <c:pt idx="1">
                  <c:v>1.4109900446813515</c:v>
                </c:pt>
                <c:pt idx="2">
                  <c:v>3.96644979227091</c:v>
                </c:pt>
                <c:pt idx="3">
                  <c:v>3.5274751117033785</c:v>
                </c:pt>
                <c:pt idx="4">
                  <c:v>3.950772125107784</c:v>
                </c:pt>
                <c:pt idx="5">
                  <c:v>3.4673773875780616</c:v>
                </c:pt>
                <c:pt idx="6">
                  <c:v>3.6032505029918216</c:v>
                </c:pt>
                <c:pt idx="7">
                  <c:v>2.5005879125186175</c:v>
                </c:pt>
                <c:pt idx="8">
                  <c:v>4.005643960178725</c:v>
                </c:pt>
                <c:pt idx="9">
                  <c:v>3.0153379843745918</c:v>
                </c:pt>
                <c:pt idx="10">
                  <c:v>3.791382508949335</c:v>
                </c:pt>
                <c:pt idx="11">
                  <c:v>2.534556191372057</c:v>
                </c:pt>
                <c:pt idx="12">
                  <c:v>2.210551070000784</c:v>
                </c:pt>
                <c:pt idx="13">
                  <c:v>4.206840688772178</c:v>
                </c:pt>
                <c:pt idx="14">
                  <c:v>3.049306263228032</c:v>
                </c:pt>
                <c:pt idx="15">
                  <c:v>4.5961694233231425</c:v>
                </c:pt>
                <c:pt idx="16">
                  <c:v>2.9421755376133363</c:v>
                </c:pt>
                <c:pt idx="17">
                  <c:v>2.8690130908520812</c:v>
                </c:pt>
                <c:pt idx="18">
                  <c:v>3.057145096809595</c:v>
                </c:pt>
                <c:pt idx="19">
                  <c:v>2.6416869169867523</c:v>
                </c:pt>
                <c:pt idx="20">
                  <c:v>3.6372187818452613</c:v>
                </c:pt>
                <c:pt idx="21">
                  <c:v>3.26618065898461</c:v>
                </c:pt>
                <c:pt idx="22">
                  <c:v>3.3027618823652376</c:v>
                </c:pt>
                <c:pt idx="23">
                  <c:v>2.8690130908520812</c:v>
                </c:pt>
                <c:pt idx="24">
                  <c:v>3.0597580413367824</c:v>
                </c:pt>
                <c:pt idx="25">
                  <c:v>2.628622194350814</c:v>
                </c:pt>
                <c:pt idx="26">
                  <c:v>2.265422905071725</c:v>
                </c:pt>
                <c:pt idx="27">
                  <c:v>3.5745081131927567</c:v>
                </c:pt>
                <c:pt idx="28">
                  <c:v>3.7312847848240183</c:v>
                </c:pt>
                <c:pt idx="29">
                  <c:v>4.005643960178725</c:v>
                </c:pt>
                <c:pt idx="30">
                  <c:v>2.1112591779676517</c:v>
                </c:pt>
                <c:pt idx="31">
                  <c:v>1.2777298737947793</c:v>
                </c:pt>
                <c:pt idx="32">
                  <c:v>1.0556295889838259</c:v>
                </c:pt>
                <c:pt idx="33">
                  <c:v>0.8910140837710016</c:v>
                </c:pt>
                <c:pt idx="34">
                  <c:v>0.5539442397637898</c:v>
                </c:pt>
              </c:numCache>
            </c:numRef>
          </c:val>
          <c:smooth val="0"/>
        </c:ser>
        <c:ser>
          <c:idx val="2"/>
          <c:order val="1"/>
          <c:tx>
            <c:v>% Viajeros agrupados por franjas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Hoja2!$J$650:$J$684</c:f>
              <c:numCache>
                <c:ptCount val="35"/>
                <c:pt idx="0">
                  <c:v>0.6447440620835619</c:v>
                </c:pt>
                <c:pt idx="1">
                  <c:v>0.6447440620835619</c:v>
                </c:pt>
                <c:pt idx="2">
                  <c:v>3.868464372501372</c:v>
                </c:pt>
                <c:pt idx="3">
                  <c:v>3.868464372501372</c:v>
                </c:pt>
                <c:pt idx="4">
                  <c:v>3.868464372501372</c:v>
                </c:pt>
                <c:pt idx="5">
                  <c:v>3.22372031041781</c:v>
                </c:pt>
                <c:pt idx="6">
                  <c:v>3.22372031041781</c:v>
                </c:pt>
                <c:pt idx="7">
                  <c:v>3.22372031041781</c:v>
                </c:pt>
                <c:pt idx="8">
                  <c:v>3.22372031041781</c:v>
                </c:pt>
                <c:pt idx="9">
                  <c:v>3.22372031041781</c:v>
                </c:pt>
                <c:pt idx="10">
                  <c:v>3.22372031041781</c:v>
                </c:pt>
                <c:pt idx="11">
                  <c:v>2.5789762483342478</c:v>
                </c:pt>
                <c:pt idx="12">
                  <c:v>2.5789762483342478</c:v>
                </c:pt>
                <c:pt idx="13">
                  <c:v>3.868464372501372</c:v>
                </c:pt>
                <c:pt idx="14">
                  <c:v>3.868464372501372</c:v>
                </c:pt>
                <c:pt idx="15">
                  <c:v>3.868464372501372</c:v>
                </c:pt>
                <c:pt idx="16">
                  <c:v>3.22372031041781</c:v>
                </c:pt>
                <c:pt idx="17">
                  <c:v>3.22372031041781</c:v>
                </c:pt>
                <c:pt idx="18">
                  <c:v>3.22372031041781</c:v>
                </c:pt>
                <c:pt idx="19">
                  <c:v>2.5789762483342478</c:v>
                </c:pt>
                <c:pt idx="20">
                  <c:v>3.22372031041781</c:v>
                </c:pt>
                <c:pt idx="21">
                  <c:v>3.22372031041781</c:v>
                </c:pt>
                <c:pt idx="22">
                  <c:v>3.22372031041781</c:v>
                </c:pt>
                <c:pt idx="23">
                  <c:v>3.22372031041781</c:v>
                </c:pt>
                <c:pt idx="24">
                  <c:v>3.22372031041781</c:v>
                </c:pt>
                <c:pt idx="25">
                  <c:v>2.5789762483342478</c:v>
                </c:pt>
                <c:pt idx="26">
                  <c:v>2.5789762483342478</c:v>
                </c:pt>
                <c:pt idx="27">
                  <c:v>3.868464372501372</c:v>
                </c:pt>
                <c:pt idx="28">
                  <c:v>3.868464372501372</c:v>
                </c:pt>
                <c:pt idx="29">
                  <c:v>3.868464372501372</c:v>
                </c:pt>
                <c:pt idx="30">
                  <c:v>1.9342321862506857</c:v>
                </c:pt>
                <c:pt idx="31">
                  <c:v>1.2894881241671239</c:v>
                </c:pt>
                <c:pt idx="32">
                  <c:v>1.2894881241671239</c:v>
                </c:pt>
                <c:pt idx="33">
                  <c:v>1.2894881241671239</c:v>
                </c:pt>
                <c:pt idx="34">
                  <c:v>0.6447440620835619</c:v>
                </c:pt>
              </c:numCache>
            </c:numRef>
          </c:val>
          <c:smooth val="0"/>
        </c:ser>
        <c:axId val="66246722"/>
        <c:axId val="59349587"/>
      </c:lineChart>
      <c:catAx>
        <c:axId val="66246722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49587"/>
        <c:crosses val="autoZero"/>
        <c:auto val="1"/>
        <c:lblOffset val="100"/>
        <c:noMultiLvlLbl val="0"/>
      </c:catAx>
      <c:valAx>
        <c:axId val="593495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8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6246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05"/>
          <c:y val="0"/>
          <c:w val="0.3195"/>
          <c:h val="0.18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Evolución de viajeros a lo largo del día: Línea 31</a:t>
            </a:r>
          </a:p>
        </c:rich>
      </c:tx>
      <c:layout>
        <c:manualLayout>
          <c:xMode val="factor"/>
          <c:yMode val="factor"/>
          <c:x val="-0.154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75"/>
          <c:w val="0.99875"/>
          <c:h val="0.8165"/>
        </c:manualLayout>
      </c:layout>
      <c:lineChart>
        <c:grouping val="standard"/>
        <c:varyColors val="0"/>
        <c:ser>
          <c:idx val="1"/>
          <c:order val="0"/>
          <c:tx>
            <c:v>% Viajeros reales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Hoja2!$G$686:$G$720</c:f>
              <c:numCache>
                <c:ptCount val="35"/>
                <c:pt idx="0">
                  <c:v>0.5911675559229478</c:v>
                </c:pt>
                <c:pt idx="1">
                  <c:v>1.8586708749780818</c:v>
                </c:pt>
                <c:pt idx="2">
                  <c:v>3.2263720848676134</c:v>
                </c:pt>
                <c:pt idx="3">
                  <c:v>3.464342075599309</c:v>
                </c:pt>
                <c:pt idx="4">
                  <c:v>4.591568347486286</c:v>
                </c:pt>
                <c:pt idx="5">
                  <c:v>3.6747576463515443</c:v>
                </c:pt>
                <c:pt idx="6">
                  <c:v>3.822549535332281</c:v>
                </c:pt>
                <c:pt idx="7">
                  <c:v>2.226898123794494</c:v>
                </c:pt>
                <c:pt idx="8">
                  <c:v>3.5620350191628467</c:v>
                </c:pt>
                <c:pt idx="9">
                  <c:v>3.6947972245184237</c:v>
                </c:pt>
                <c:pt idx="10">
                  <c:v>3.2113424012424536</c:v>
                </c:pt>
                <c:pt idx="11">
                  <c:v>3.1637484030961147</c:v>
                </c:pt>
                <c:pt idx="12">
                  <c:v>3.4593321810575888</c:v>
                </c:pt>
                <c:pt idx="13">
                  <c:v>2.677788632549285</c:v>
                </c:pt>
                <c:pt idx="14">
                  <c:v>4.719320658300143</c:v>
                </c:pt>
                <c:pt idx="15">
                  <c:v>4.696776132862404</c:v>
                </c:pt>
                <c:pt idx="16">
                  <c:v>4.994864858094737</c:v>
                </c:pt>
                <c:pt idx="17">
                  <c:v>3.0410059868239774</c:v>
                </c:pt>
                <c:pt idx="18">
                  <c:v>3.1412038776583753</c:v>
                </c:pt>
                <c:pt idx="19">
                  <c:v>3.2188572430550337</c:v>
                </c:pt>
                <c:pt idx="20">
                  <c:v>2.5550462162771472</c:v>
                </c:pt>
                <c:pt idx="21">
                  <c:v>2.0991458129806366</c:v>
                </c:pt>
                <c:pt idx="22">
                  <c:v>2.8556398887803414</c:v>
                </c:pt>
                <c:pt idx="23">
                  <c:v>2.194333809273315</c:v>
                </c:pt>
                <c:pt idx="24">
                  <c:v>2.6527391598406855</c:v>
                </c:pt>
                <c:pt idx="25">
                  <c:v>2.324591067358032</c:v>
                </c:pt>
                <c:pt idx="26">
                  <c:v>3.198817664888154</c:v>
                </c:pt>
                <c:pt idx="27">
                  <c:v>2.762956839758523</c:v>
                </c:pt>
                <c:pt idx="28">
                  <c:v>3.5570251246211266</c:v>
                </c:pt>
                <c:pt idx="29">
                  <c:v>3.051025775907417</c:v>
                </c:pt>
                <c:pt idx="30">
                  <c:v>2.039027078479998</c:v>
                </c:pt>
                <c:pt idx="31">
                  <c:v>1.6883344605596051</c:v>
                </c:pt>
                <c:pt idx="32">
                  <c:v>1.1272262718869768</c:v>
                </c:pt>
                <c:pt idx="33">
                  <c:v>0.4508905087547907</c:v>
                </c:pt>
                <c:pt idx="34">
                  <c:v>0.40580145787931166</c:v>
                </c:pt>
              </c:numCache>
            </c:numRef>
          </c:val>
          <c:smooth val="0"/>
        </c:ser>
        <c:ser>
          <c:idx val="2"/>
          <c:order val="1"/>
          <c:tx>
            <c:v>% Viajeros agrupados por franjas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Hoja2!$J$686:$J$720</c:f>
              <c:numCache>
                <c:ptCount val="35"/>
                <c:pt idx="0">
                  <c:v>1.3845201415653057</c:v>
                </c:pt>
                <c:pt idx="1">
                  <c:v>1.3845201415653057</c:v>
                </c:pt>
                <c:pt idx="2">
                  <c:v>3.461300353913264</c:v>
                </c:pt>
                <c:pt idx="3">
                  <c:v>3.461300353913264</c:v>
                </c:pt>
                <c:pt idx="4">
                  <c:v>4.153560424695917</c:v>
                </c:pt>
                <c:pt idx="5">
                  <c:v>3.461300353913264</c:v>
                </c:pt>
                <c:pt idx="6">
                  <c:v>3.461300353913264</c:v>
                </c:pt>
                <c:pt idx="7">
                  <c:v>2.7690402831306113</c:v>
                </c:pt>
                <c:pt idx="8">
                  <c:v>3.461300353913264</c:v>
                </c:pt>
                <c:pt idx="9">
                  <c:v>3.461300353913264</c:v>
                </c:pt>
                <c:pt idx="10">
                  <c:v>3.461300353913264</c:v>
                </c:pt>
                <c:pt idx="11">
                  <c:v>3.461300353913264</c:v>
                </c:pt>
                <c:pt idx="12">
                  <c:v>3.461300353913264</c:v>
                </c:pt>
                <c:pt idx="13">
                  <c:v>2.7690402831306113</c:v>
                </c:pt>
                <c:pt idx="14">
                  <c:v>4.84582049547857</c:v>
                </c:pt>
                <c:pt idx="15">
                  <c:v>4.84582049547857</c:v>
                </c:pt>
                <c:pt idx="16">
                  <c:v>4.84582049547857</c:v>
                </c:pt>
                <c:pt idx="17">
                  <c:v>3.461300353913264</c:v>
                </c:pt>
                <c:pt idx="18">
                  <c:v>2.7690402831306113</c:v>
                </c:pt>
                <c:pt idx="19">
                  <c:v>2.7690402831306113</c:v>
                </c:pt>
                <c:pt idx="20">
                  <c:v>2.7690402831306113</c:v>
                </c:pt>
                <c:pt idx="21">
                  <c:v>2.7690402831306113</c:v>
                </c:pt>
                <c:pt idx="22">
                  <c:v>2.7690402831306113</c:v>
                </c:pt>
                <c:pt idx="23">
                  <c:v>2.7690402831306113</c:v>
                </c:pt>
                <c:pt idx="24">
                  <c:v>2.7690402831306113</c:v>
                </c:pt>
                <c:pt idx="25">
                  <c:v>2.7690402831306113</c:v>
                </c:pt>
                <c:pt idx="26">
                  <c:v>2.7690402831306113</c:v>
                </c:pt>
                <c:pt idx="27">
                  <c:v>2.7690402831306113</c:v>
                </c:pt>
                <c:pt idx="28">
                  <c:v>3.461300353913264</c:v>
                </c:pt>
                <c:pt idx="29">
                  <c:v>3.461300353913264</c:v>
                </c:pt>
                <c:pt idx="30">
                  <c:v>2.0767802123479586</c:v>
                </c:pt>
                <c:pt idx="31">
                  <c:v>2.0767802123479586</c:v>
                </c:pt>
                <c:pt idx="32">
                  <c:v>1.3845201415653057</c:v>
                </c:pt>
                <c:pt idx="33">
                  <c:v>0.6922600707826528</c:v>
                </c:pt>
                <c:pt idx="34">
                  <c:v>0.6922600707826528</c:v>
                </c:pt>
              </c:numCache>
            </c:numRef>
          </c:val>
          <c:smooth val="0"/>
        </c:ser>
        <c:axId val="64384236"/>
        <c:axId val="42587213"/>
      </c:lineChart>
      <c:catAx>
        <c:axId val="64384236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587213"/>
        <c:crosses val="autoZero"/>
        <c:auto val="1"/>
        <c:lblOffset val="100"/>
        <c:noMultiLvlLbl val="0"/>
      </c:catAx>
      <c:valAx>
        <c:axId val="425872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4384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8"/>
          <c:y val="0"/>
          <c:w val="0.32"/>
          <c:h val="0.175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Evolución de viajeros a lo largo del día: Línea 32</a:t>
            </a:r>
          </a:p>
        </c:rich>
      </c:tx>
      <c:layout>
        <c:manualLayout>
          <c:xMode val="factor"/>
          <c:yMode val="factor"/>
          <c:x val="-0.147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595"/>
          <c:w val="0.996"/>
          <c:h val="0.81775"/>
        </c:manualLayout>
      </c:layout>
      <c:lineChart>
        <c:grouping val="standard"/>
        <c:varyColors val="0"/>
        <c:ser>
          <c:idx val="1"/>
          <c:order val="0"/>
          <c:tx>
            <c:v>% Viajeros reales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Hoja2!$G$722:$G$756</c:f>
              <c:numCache>
                <c:ptCount val="35"/>
                <c:pt idx="0">
                  <c:v>0.26411760282728025</c:v>
                </c:pt>
                <c:pt idx="1">
                  <c:v>1.1617414843221294</c:v>
                </c:pt>
                <c:pt idx="2">
                  <c:v>2.6045191367772014</c:v>
                </c:pt>
                <c:pt idx="3">
                  <c:v>2.7191894127378</c:v>
                </c:pt>
                <c:pt idx="4">
                  <c:v>3.338596886983984</c:v>
                </c:pt>
                <c:pt idx="5">
                  <c:v>3.58767576509512</c:v>
                </c:pt>
                <c:pt idx="6">
                  <c:v>3.772840063162644</c:v>
                </c:pt>
                <c:pt idx="7">
                  <c:v>3.621512895706444</c:v>
                </c:pt>
                <c:pt idx="8">
                  <c:v>3.576396721558012</c:v>
                </c:pt>
                <c:pt idx="9">
                  <c:v>4.534175501917438</c:v>
                </c:pt>
                <c:pt idx="10">
                  <c:v>3.350815850815851</c:v>
                </c:pt>
                <c:pt idx="11">
                  <c:v>3.5134220618091585</c:v>
                </c:pt>
                <c:pt idx="12">
                  <c:v>3.474885329724039</c:v>
                </c:pt>
                <c:pt idx="13">
                  <c:v>4.727799082637793</c:v>
                </c:pt>
                <c:pt idx="14">
                  <c:v>3.6647492292653583</c:v>
                </c:pt>
                <c:pt idx="15">
                  <c:v>3.410030829385668</c:v>
                </c:pt>
                <c:pt idx="16">
                  <c:v>4.372509211218889</c:v>
                </c:pt>
                <c:pt idx="17">
                  <c:v>4.068914956011731</c:v>
                </c:pt>
                <c:pt idx="18">
                  <c:v>2.2417099030002254</c:v>
                </c:pt>
                <c:pt idx="19">
                  <c:v>2.985186856154598</c:v>
                </c:pt>
                <c:pt idx="20">
                  <c:v>2.264267990074442</c:v>
                </c:pt>
                <c:pt idx="21">
                  <c:v>2.8780359425520716</c:v>
                </c:pt>
                <c:pt idx="22">
                  <c:v>3.437288517933679</c:v>
                </c:pt>
                <c:pt idx="23">
                  <c:v>3.437288517933679</c:v>
                </c:pt>
                <c:pt idx="24">
                  <c:v>2.6468155500413566</c:v>
                </c:pt>
                <c:pt idx="25">
                  <c:v>2.9062335513948416</c:v>
                </c:pt>
                <c:pt idx="26">
                  <c:v>3.366794495826754</c:v>
                </c:pt>
                <c:pt idx="27">
                  <c:v>3.622452816001203</c:v>
                </c:pt>
                <c:pt idx="28">
                  <c:v>3.0725994435671855</c:v>
                </c:pt>
                <c:pt idx="29">
                  <c:v>2.0772238514173997</c:v>
                </c:pt>
                <c:pt idx="30">
                  <c:v>2.092262576133544</c:v>
                </c:pt>
                <c:pt idx="31">
                  <c:v>1.3008496879464622</c:v>
                </c:pt>
                <c:pt idx="32">
                  <c:v>0.8750657944206331</c:v>
                </c:pt>
                <c:pt idx="33">
                  <c:v>0.643845401909918</c:v>
                </c:pt>
                <c:pt idx="34">
                  <c:v>0.38818708173546884</c:v>
                </c:pt>
              </c:numCache>
            </c:numRef>
          </c:val>
          <c:smooth val="0"/>
        </c:ser>
        <c:ser>
          <c:idx val="2"/>
          <c:order val="1"/>
          <c:tx>
            <c:v>% Viajeros agrupados por franjas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Hoja2!$J$722:$J$756</c:f>
              <c:numCache>
                <c:ptCount val="35"/>
                <c:pt idx="0">
                  <c:v>0.6029588690879013</c:v>
                </c:pt>
                <c:pt idx="1">
                  <c:v>0.6029588690879013</c:v>
                </c:pt>
                <c:pt idx="2">
                  <c:v>2.4118354763516052</c:v>
                </c:pt>
                <c:pt idx="3">
                  <c:v>2.4118354763516052</c:v>
                </c:pt>
                <c:pt idx="4">
                  <c:v>3.617753214527408</c:v>
                </c:pt>
                <c:pt idx="5">
                  <c:v>3.617753214527408</c:v>
                </c:pt>
                <c:pt idx="6">
                  <c:v>3.617753214527408</c:v>
                </c:pt>
                <c:pt idx="7">
                  <c:v>3.617753214527408</c:v>
                </c:pt>
                <c:pt idx="8">
                  <c:v>3.617753214527408</c:v>
                </c:pt>
                <c:pt idx="9">
                  <c:v>3.9192326490713585</c:v>
                </c:pt>
                <c:pt idx="10">
                  <c:v>3.9192326490713585</c:v>
                </c:pt>
                <c:pt idx="11">
                  <c:v>3.9192326490713585</c:v>
                </c:pt>
                <c:pt idx="12">
                  <c:v>3.9192326490713585</c:v>
                </c:pt>
                <c:pt idx="13">
                  <c:v>3.9192326490713585</c:v>
                </c:pt>
                <c:pt idx="14">
                  <c:v>3.9192326490713585</c:v>
                </c:pt>
                <c:pt idx="15">
                  <c:v>3.9192326490713585</c:v>
                </c:pt>
                <c:pt idx="16">
                  <c:v>3.9192326490713585</c:v>
                </c:pt>
                <c:pt idx="17">
                  <c:v>3.9192326490713585</c:v>
                </c:pt>
                <c:pt idx="18">
                  <c:v>2.4118354763516052</c:v>
                </c:pt>
                <c:pt idx="19">
                  <c:v>2.4118354763516052</c:v>
                </c:pt>
                <c:pt idx="20">
                  <c:v>2.4118354763516052</c:v>
                </c:pt>
                <c:pt idx="21">
                  <c:v>3.0147943454395065</c:v>
                </c:pt>
                <c:pt idx="22">
                  <c:v>3.316273779983457</c:v>
                </c:pt>
                <c:pt idx="23">
                  <c:v>3.316273779983457</c:v>
                </c:pt>
                <c:pt idx="24">
                  <c:v>3.316273779983457</c:v>
                </c:pt>
                <c:pt idx="25">
                  <c:v>3.316273779983457</c:v>
                </c:pt>
                <c:pt idx="26">
                  <c:v>3.316273779983457</c:v>
                </c:pt>
                <c:pt idx="27">
                  <c:v>3.316273779983457</c:v>
                </c:pt>
                <c:pt idx="28">
                  <c:v>3.316273779983457</c:v>
                </c:pt>
                <c:pt idx="29">
                  <c:v>1.808876607263704</c:v>
                </c:pt>
                <c:pt idx="30">
                  <c:v>1.808876607263704</c:v>
                </c:pt>
                <c:pt idx="31">
                  <c:v>1.2059177381758026</c:v>
                </c:pt>
                <c:pt idx="32">
                  <c:v>0.6029588690879013</c:v>
                </c:pt>
                <c:pt idx="33">
                  <c:v>0.6029588690879013</c:v>
                </c:pt>
                <c:pt idx="34">
                  <c:v>0.6029588690879013</c:v>
                </c:pt>
              </c:numCache>
            </c:numRef>
          </c:val>
          <c:smooth val="0"/>
        </c:ser>
        <c:axId val="47740598"/>
        <c:axId val="27012199"/>
      </c:lineChart>
      <c:catAx>
        <c:axId val="47740598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012199"/>
        <c:crosses val="autoZero"/>
        <c:auto val="1"/>
        <c:lblOffset val="100"/>
        <c:noMultiLvlLbl val="0"/>
      </c:catAx>
      <c:valAx>
        <c:axId val="270121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8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7740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1"/>
          <c:y val="0"/>
          <c:w val="0.319"/>
          <c:h val="0.17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Evolución de viajeros a lo largo del día: Línea 33</a:t>
            </a:r>
          </a:p>
        </c:rich>
      </c:tx>
      <c:layout>
        <c:manualLayout>
          <c:xMode val="factor"/>
          <c:yMode val="factor"/>
          <c:x val="-0.147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5425"/>
          <c:w val="0.996"/>
          <c:h val="0.8135"/>
        </c:manualLayout>
      </c:layout>
      <c:lineChart>
        <c:grouping val="standard"/>
        <c:varyColors val="0"/>
        <c:ser>
          <c:idx val="1"/>
          <c:order val="0"/>
          <c:tx>
            <c:v>% Viajeros reales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Hoja2!$G$758:$G$792</c:f>
              <c:numCache>
                <c:ptCount val="35"/>
                <c:pt idx="0">
                  <c:v>0.08414360508601346</c:v>
                </c:pt>
                <c:pt idx="1">
                  <c:v>1.0658189977561705</c:v>
                </c:pt>
                <c:pt idx="2">
                  <c:v>1.5669409124906508</c:v>
                </c:pt>
                <c:pt idx="3">
                  <c:v>2.62528047868362</c:v>
                </c:pt>
                <c:pt idx="4">
                  <c:v>3.298429319371728</c:v>
                </c:pt>
                <c:pt idx="5">
                  <c:v>3.769633507853403</c:v>
                </c:pt>
                <c:pt idx="6">
                  <c:v>3.87621540762902</c:v>
                </c:pt>
                <c:pt idx="7">
                  <c:v>2.182124158563949</c:v>
                </c:pt>
                <c:pt idx="8">
                  <c:v>3.629394166043381</c:v>
                </c:pt>
                <c:pt idx="9">
                  <c:v>4.487658937920718</c:v>
                </c:pt>
                <c:pt idx="10">
                  <c:v>5.074794315632012</c:v>
                </c:pt>
                <c:pt idx="11">
                  <c:v>2.5729244577412116</c:v>
                </c:pt>
                <c:pt idx="12">
                  <c:v>4.672774869109948</c:v>
                </c:pt>
                <c:pt idx="13">
                  <c:v>5.721765145848916</c:v>
                </c:pt>
                <c:pt idx="14">
                  <c:v>3.7584143605086013</c:v>
                </c:pt>
                <c:pt idx="15">
                  <c:v>3.2198952879581153</c:v>
                </c:pt>
                <c:pt idx="16">
                  <c:v>2.8010471204188483</c:v>
                </c:pt>
                <c:pt idx="17">
                  <c:v>2.8290949887808527</c:v>
                </c:pt>
                <c:pt idx="18">
                  <c:v>2.6047120418848166</c:v>
                </c:pt>
                <c:pt idx="19">
                  <c:v>1.7838444278234855</c:v>
                </c:pt>
                <c:pt idx="20">
                  <c:v>3.87621540762902</c:v>
                </c:pt>
                <c:pt idx="21">
                  <c:v>2.670157068062827</c:v>
                </c:pt>
                <c:pt idx="22">
                  <c:v>3.6219147344801796</c:v>
                </c:pt>
                <c:pt idx="23">
                  <c:v>2.37471952131638</c:v>
                </c:pt>
                <c:pt idx="24">
                  <c:v>3.401271503365744</c:v>
                </c:pt>
                <c:pt idx="25">
                  <c:v>2.6028421839940163</c:v>
                </c:pt>
                <c:pt idx="26">
                  <c:v>3.068436798803291</c:v>
                </c:pt>
                <c:pt idx="27">
                  <c:v>3.210545998504114</c:v>
                </c:pt>
                <c:pt idx="28">
                  <c:v>3.668661181750187</c:v>
                </c:pt>
                <c:pt idx="29">
                  <c:v>4.614809274495139</c:v>
                </c:pt>
                <c:pt idx="30">
                  <c:v>2.303664921465969</c:v>
                </c:pt>
                <c:pt idx="31">
                  <c:v>1.4192221391174271</c:v>
                </c:pt>
                <c:pt idx="32">
                  <c:v>0.7198952879581152</c:v>
                </c:pt>
                <c:pt idx="33">
                  <c:v>0.4693343305908751</c:v>
                </c:pt>
                <c:pt idx="34">
                  <c:v>0.35340314136125656</c:v>
                </c:pt>
              </c:numCache>
            </c:numRef>
          </c:val>
          <c:smooth val="0"/>
        </c:ser>
        <c:ser>
          <c:idx val="2"/>
          <c:order val="1"/>
          <c:tx>
            <c:v>% Viajeros agrupados por franjas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Hoja2!$J$758:$J$792</c:f>
              <c:numCache>
                <c:ptCount val="35"/>
                <c:pt idx="0">
                  <c:v>0.7424671439256331</c:v>
                </c:pt>
                <c:pt idx="1">
                  <c:v>1.4849342878512661</c:v>
                </c:pt>
                <c:pt idx="2">
                  <c:v>1.4849342878512661</c:v>
                </c:pt>
                <c:pt idx="3">
                  <c:v>2.9698685757025323</c:v>
                </c:pt>
                <c:pt idx="4">
                  <c:v>3.7123357196281654</c:v>
                </c:pt>
                <c:pt idx="5">
                  <c:v>3.7123357196281654</c:v>
                </c:pt>
                <c:pt idx="6">
                  <c:v>3.7123357196281654</c:v>
                </c:pt>
                <c:pt idx="7">
                  <c:v>3.7123357196281654</c:v>
                </c:pt>
                <c:pt idx="8">
                  <c:v>3.7123357196281654</c:v>
                </c:pt>
                <c:pt idx="9">
                  <c:v>4.454802863553798</c:v>
                </c:pt>
                <c:pt idx="10">
                  <c:v>4.454802863553798</c:v>
                </c:pt>
                <c:pt idx="11">
                  <c:v>4.454802863553798</c:v>
                </c:pt>
                <c:pt idx="12">
                  <c:v>5.197270007479431</c:v>
                </c:pt>
                <c:pt idx="13">
                  <c:v>5.197270007479431</c:v>
                </c:pt>
                <c:pt idx="14">
                  <c:v>3.7123357196281654</c:v>
                </c:pt>
                <c:pt idx="15">
                  <c:v>2.9698685757025323</c:v>
                </c:pt>
                <c:pt idx="16">
                  <c:v>2.9698685757025323</c:v>
                </c:pt>
                <c:pt idx="17">
                  <c:v>2.9698685757025323</c:v>
                </c:pt>
                <c:pt idx="18">
                  <c:v>2.9698685757025323</c:v>
                </c:pt>
                <c:pt idx="19">
                  <c:v>2.9698685757025323</c:v>
                </c:pt>
                <c:pt idx="20">
                  <c:v>2.9698685757025323</c:v>
                </c:pt>
                <c:pt idx="21">
                  <c:v>2.9698685757025323</c:v>
                </c:pt>
                <c:pt idx="22">
                  <c:v>2.9698685757025323</c:v>
                </c:pt>
                <c:pt idx="23">
                  <c:v>2.9698685757025323</c:v>
                </c:pt>
                <c:pt idx="24">
                  <c:v>2.9698685757025323</c:v>
                </c:pt>
                <c:pt idx="25">
                  <c:v>2.9698685757025323</c:v>
                </c:pt>
                <c:pt idx="26">
                  <c:v>3.4648466716529547</c:v>
                </c:pt>
                <c:pt idx="27">
                  <c:v>3.4648466716529547</c:v>
                </c:pt>
                <c:pt idx="28">
                  <c:v>3.4648466716529547</c:v>
                </c:pt>
                <c:pt idx="29">
                  <c:v>4.454802863553798</c:v>
                </c:pt>
                <c:pt idx="30">
                  <c:v>2.227401431776899</c:v>
                </c:pt>
                <c:pt idx="31">
                  <c:v>0.7424671439256331</c:v>
                </c:pt>
                <c:pt idx="32">
                  <c:v>0.7424671439256331</c:v>
                </c:pt>
                <c:pt idx="33">
                  <c:v>0.7424671439256331</c:v>
                </c:pt>
                <c:pt idx="34">
                  <c:v>0.7424671439256331</c:v>
                </c:pt>
              </c:numCache>
            </c:numRef>
          </c:val>
          <c:smooth val="0"/>
        </c:ser>
        <c:axId val="41783200"/>
        <c:axId val="40504481"/>
      </c:lineChart>
      <c:catAx>
        <c:axId val="41783200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504481"/>
        <c:crosses val="autoZero"/>
        <c:auto val="1"/>
        <c:lblOffset val="100"/>
        <c:noMultiLvlLbl val="0"/>
      </c:catAx>
      <c:valAx>
        <c:axId val="405044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8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1783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05"/>
          <c:y val="0"/>
          <c:w val="0.3195"/>
          <c:h val="0.18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Evolución de viajeros a lo largo del día: Línea 34   </a:t>
            </a:r>
          </a:p>
        </c:rich>
      </c:tx>
      <c:layout>
        <c:manualLayout>
          <c:xMode val="factor"/>
          <c:yMode val="factor"/>
          <c:x val="-0.154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75"/>
          <c:w val="0.99875"/>
          <c:h val="0.8165"/>
        </c:manualLayout>
      </c:layout>
      <c:lineChart>
        <c:grouping val="standard"/>
        <c:varyColors val="0"/>
        <c:ser>
          <c:idx val="1"/>
          <c:order val="0"/>
          <c:tx>
            <c:v>% Viajeros reales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Hoja2!$G$794:$G$828</c:f>
              <c:numCache>
                <c:ptCount val="35"/>
                <c:pt idx="0">
                  <c:v>0.11121668898198937</c:v>
                </c:pt>
                <c:pt idx="1">
                  <c:v>1.0376625059387552</c:v>
                </c:pt>
                <c:pt idx="2">
                  <c:v>2.10231935386343</c:v>
                </c:pt>
                <c:pt idx="3">
                  <c:v>3.20584805424783</c:v>
                </c:pt>
                <c:pt idx="4">
                  <c:v>3.58916771044789</c:v>
                </c:pt>
                <c:pt idx="5">
                  <c:v>3.2749535697317844</c:v>
                </c:pt>
                <c:pt idx="6">
                  <c:v>3.122705480931197</c:v>
                </c:pt>
                <c:pt idx="7">
                  <c:v>3.754373083401719</c:v>
                </c:pt>
                <c:pt idx="8">
                  <c:v>3.2501187751047382</c:v>
                </c:pt>
                <c:pt idx="9">
                  <c:v>2.8419643242776313</c:v>
                </c:pt>
                <c:pt idx="10">
                  <c:v>3.1810132596207836</c:v>
                </c:pt>
                <c:pt idx="11">
                  <c:v>3.1356627650844384</c:v>
                </c:pt>
                <c:pt idx="12">
                  <c:v>3.4066859586230724</c:v>
                </c:pt>
                <c:pt idx="13">
                  <c:v>3.7684101412343973</c:v>
                </c:pt>
                <c:pt idx="14">
                  <c:v>4.598756100721289</c:v>
                </c:pt>
                <c:pt idx="15">
                  <c:v>5.046862177687557</c:v>
                </c:pt>
                <c:pt idx="16">
                  <c:v>4.084783829309377</c:v>
                </c:pt>
                <c:pt idx="17">
                  <c:v>5.167796829784477</c:v>
                </c:pt>
                <c:pt idx="18">
                  <c:v>4.148490476396147</c:v>
                </c:pt>
                <c:pt idx="19">
                  <c:v>2.791214961344102</c:v>
                </c:pt>
                <c:pt idx="20">
                  <c:v>2.515872673087721</c:v>
                </c:pt>
                <c:pt idx="21">
                  <c:v>2.6540837040556298</c:v>
                </c:pt>
                <c:pt idx="22">
                  <c:v>2.998531507795966</c:v>
                </c:pt>
                <c:pt idx="23">
                  <c:v>3.3613354640867272</c:v>
                </c:pt>
                <c:pt idx="24">
                  <c:v>2.849522740033689</c:v>
                </c:pt>
                <c:pt idx="25">
                  <c:v>2.74154537209001</c:v>
                </c:pt>
                <c:pt idx="26">
                  <c:v>2.9402237291063793</c:v>
                </c:pt>
                <c:pt idx="27">
                  <c:v>3.069796570638794</c:v>
                </c:pt>
                <c:pt idx="28">
                  <c:v>2.9661382974128623</c:v>
                </c:pt>
                <c:pt idx="29">
                  <c:v>3.080594307433162</c:v>
                </c:pt>
                <c:pt idx="30">
                  <c:v>2.0839632013130047</c:v>
                </c:pt>
                <c:pt idx="31">
                  <c:v>1.2924890942858376</c:v>
                </c:pt>
                <c:pt idx="32">
                  <c:v>0.8065909385392822</c:v>
                </c:pt>
                <c:pt idx="33">
                  <c:v>0.6014339394462921</c:v>
                </c:pt>
                <c:pt idx="34">
                  <c:v>0.4178724139420377</c:v>
                </c:pt>
              </c:numCache>
            </c:numRef>
          </c:val>
          <c:smooth val="0"/>
        </c:ser>
        <c:ser>
          <c:idx val="2"/>
          <c:order val="1"/>
          <c:tx>
            <c:v>% Viajeros agrupados por franjas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Hoja2!$J$794:$J$828</c:f>
              <c:numCache>
                <c:ptCount val="35"/>
                <c:pt idx="0">
                  <c:v>0.6889727341720605</c:v>
                </c:pt>
                <c:pt idx="1">
                  <c:v>0.6889727341720605</c:v>
                </c:pt>
                <c:pt idx="2">
                  <c:v>1.377945468344121</c:v>
                </c:pt>
                <c:pt idx="3">
                  <c:v>3.4448636708603027</c:v>
                </c:pt>
                <c:pt idx="4">
                  <c:v>3.4448636708603027</c:v>
                </c:pt>
                <c:pt idx="5">
                  <c:v>3.4448636708603027</c:v>
                </c:pt>
                <c:pt idx="6">
                  <c:v>3.4448636708603027</c:v>
                </c:pt>
                <c:pt idx="7">
                  <c:v>3.4448636708603027</c:v>
                </c:pt>
                <c:pt idx="8">
                  <c:v>3.4448636708603027</c:v>
                </c:pt>
                <c:pt idx="9">
                  <c:v>3.4448636708603027</c:v>
                </c:pt>
                <c:pt idx="10">
                  <c:v>3.4448636708603027</c:v>
                </c:pt>
                <c:pt idx="11">
                  <c:v>3.4448636708603027</c:v>
                </c:pt>
                <c:pt idx="12">
                  <c:v>3.4448636708603027</c:v>
                </c:pt>
                <c:pt idx="13">
                  <c:v>3.4448636708603027</c:v>
                </c:pt>
                <c:pt idx="14">
                  <c:v>4.8228091392044234</c:v>
                </c:pt>
                <c:pt idx="15">
                  <c:v>4.8228091392044234</c:v>
                </c:pt>
                <c:pt idx="16">
                  <c:v>4.8228091392044234</c:v>
                </c:pt>
                <c:pt idx="17">
                  <c:v>4.8228091392044234</c:v>
                </c:pt>
                <c:pt idx="18">
                  <c:v>4.8228091392044234</c:v>
                </c:pt>
                <c:pt idx="19">
                  <c:v>2.755890936688242</c:v>
                </c:pt>
                <c:pt idx="20">
                  <c:v>2.755890936688242</c:v>
                </c:pt>
                <c:pt idx="21">
                  <c:v>2.755890936688242</c:v>
                </c:pt>
                <c:pt idx="22">
                  <c:v>2.755890936688242</c:v>
                </c:pt>
                <c:pt idx="23">
                  <c:v>2.755890936688242</c:v>
                </c:pt>
                <c:pt idx="24">
                  <c:v>2.755890936688242</c:v>
                </c:pt>
                <c:pt idx="25">
                  <c:v>2.755890936688242</c:v>
                </c:pt>
                <c:pt idx="26">
                  <c:v>2.755890936688242</c:v>
                </c:pt>
                <c:pt idx="27">
                  <c:v>2.755890936688242</c:v>
                </c:pt>
                <c:pt idx="28">
                  <c:v>2.755890936688242</c:v>
                </c:pt>
                <c:pt idx="29">
                  <c:v>2.755890936688242</c:v>
                </c:pt>
                <c:pt idx="30">
                  <c:v>1.377945468344121</c:v>
                </c:pt>
                <c:pt idx="31">
                  <c:v>1.377945468344121</c:v>
                </c:pt>
                <c:pt idx="32">
                  <c:v>0.6889727341720605</c:v>
                </c:pt>
                <c:pt idx="33">
                  <c:v>0.6889727341720605</c:v>
                </c:pt>
                <c:pt idx="34">
                  <c:v>0.6889727341720605</c:v>
                </c:pt>
              </c:numCache>
            </c:numRef>
          </c:val>
          <c:smooth val="0"/>
        </c:ser>
        <c:axId val="28996010"/>
        <c:axId val="59637499"/>
      </c:lineChart>
      <c:catAx>
        <c:axId val="28996010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637499"/>
        <c:crosses val="autoZero"/>
        <c:auto val="1"/>
        <c:lblOffset val="100"/>
        <c:noMultiLvlLbl val="0"/>
      </c:catAx>
      <c:valAx>
        <c:axId val="596374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8996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8"/>
          <c:y val="0"/>
          <c:w val="0.32"/>
          <c:h val="0.175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Evolución de viajeros a lo largo del día: Línea 36</a:t>
            </a:r>
          </a:p>
        </c:rich>
      </c:tx>
      <c:layout>
        <c:manualLayout>
          <c:xMode val="factor"/>
          <c:yMode val="factor"/>
          <c:x val="-0.147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515"/>
          <c:w val="0.996"/>
          <c:h val="0.81775"/>
        </c:manualLayout>
      </c:layout>
      <c:lineChart>
        <c:grouping val="standard"/>
        <c:varyColors val="0"/>
        <c:ser>
          <c:idx val="1"/>
          <c:order val="0"/>
          <c:tx>
            <c:v>% Viajeros reales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Hoja2!$G$830:$G$864</c:f>
              <c:numCache>
                <c:ptCount val="35"/>
                <c:pt idx="0">
                  <c:v>0.04131145078303977</c:v>
                </c:pt>
                <c:pt idx="1">
                  <c:v>0.6891501107897998</c:v>
                </c:pt>
                <c:pt idx="2">
                  <c:v>1.9059601156720622</c:v>
                </c:pt>
                <c:pt idx="3">
                  <c:v>3.6016073909941038</c:v>
                </c:pt>
                <c:pt idx="4">
                  <c:v>7.94118751643069</c:v>
                </c:pt>
                <c:pt idx="5">
                  <c:v>6.03898298719345</c:v>
                </c:pt>
                <c:pt idx="6">
                  <c:v>4.585571036917415</c:v>
                </c:pt>
                <c:pt idx="7">
                  <c:v>4.333946745784354</c:v>
                </c:pt>
                <c:pt idx="8">
                  <c:v>3.464528486123108</c:v>
                </c:pt>
                <c:pt idx="9">
                  <c:v>3.8081646449093025</c:v>
                </c:pt>
                <c:pt idx="10">
                  <c:v>3.0514139782927105</c:v>
                </c:pt>
                <c:pt idx="11">
                  <c:v>3.8907875464753823</c:v>
                </c:pt>
                <c:pt idx="12">
                  <c:v>2.4786870469823863</c:v>
                </c:pt>
                <c:pt idx="13">
                  <c:v>3.6222631163856236</c:v>
                </c:pt>
                <c:pt idx="14">
                  <c:v>3.5095955233409697</c:v>
                </c:pt>
                <c:pt idx="15">
                  <c:v>4.49168137604687</c:v>
                </c:pt>
                <c:pt idx="16">
                  <c:v>4.602471175874113</c:v>
                </c:pt>
                <c:pt idx="17">
                  <c:v>4.089833627520937</c:v>
                </c:pt>
                <c:pt idx="18">
                  <c:v>4.756450219701806</c:v>
                </c:pt>
                <c:pt idx="19">
                  <c:v>3.0514139782927105</c:v>
                </c:pt>
                <c:pt idx="20">
                  <c:v>2.63266609081008</c:v>
                </c:pt>
                <c:pt idx="21">
                  <c:v>2.4016975250685393</c:v>
                </c:pt>
                <c:pt idx="22">
                  <c:v>2.3810417996770195</c:v>
                </c:pt>
                <c:pt idx="23">
                  <c:v>1.7670034175836558</c:v>
                </c:pt>
                <c:pt idx="24">
                  <c:v>2.078717091673865</c:v>
                </c:pt>
                <c:pt idx="25">
                  <c:v>2.1613399932399444</c:v>
                </c:pt>
                <c:pt idx="26">
                  <c:v>2.77913396176813</c:v>
                </c:pt>
                <c:pt idx="27">
                  <c:v>2.0636947459345776</c:v>
                </c:pt>
                <c:pt idx="28">
                  <c:v>2.2721297930671875</c:v>
                </c:pt>
                <c:pt idx="29">
                  <c:v>2.3791640064596087</c:v>
                </c:pt>
                <c:pt idx="30">
                  <c:v>2.0129943290644836</c:v>
                </c:pt>
                <c:pt idx="31">
                  <c:v>0.7586284598340031</c:v>
                </c:pt>
                <c:pt idx="32">
                  <c:v>0.23096856574154054</c:v>
                </c:pt>
                <c:pt idx="33">
                  <c:v>0.04882262365268337</c:v>
                </c:pt>
                <c:pt idx="34">
                  <c:v>0.07698952191384685</c:v>
                </c:pt>
              </c:numCache>
            </c:numRef>
          </c:val>
          <c:smooth val="0"/>
        </c:ser>
        <c:ser>
          <c:idx val="2"/>
          <c:order val="1"/>
          <c:tx>
            <c:v>% Viajeros agrupados por franjas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Hoja2!$J$830:$J$864</c:f>
              <c:numCache>
                <c:ptCount val="35"/>
                <c:pt idx="0">
                  <c:v>1.165014208635345</c:v>
                </c:pt>
                <c:pt idx="1">
                  <c:v>1.165014208635345</c:v>
                </c:pt>
                <c:pt idx="2">
                  <c:v>1.165014208635345</c:v>
                </c:pt>
                <c:pt idx="3">
                  <c:v>2.33002841727069</c:v>
                </c:pt>
                <c:pt idx="4">
                  <c:v>6.9900852518120695</c:v>
                </c:pt>
                <c:pt idx="5">
                  <c:v>5.825071043176725</c:v>
                </c:pt>
                <c:pt idx="6">
                  <c:v>4.66005683454138</c:v>
                </c:pt>
                <c:pt idx="7">
                  <c:v>4.66005683454138</c:v>
                </c:pt>
                <c:pt idx="8">
                  <c:v>3.495042625906035</c:v>
                </c:pt>
                <c:pt idx="9">
                  <c:v>3.495042625906035</c:v>
                </c:pt>
                <c:pt idx="10">
                  <c:v>3.495042625906035</c:v>
                </c:pt>
                <c:pt idx="11">
                  <c:v>3.495042625906035</c:v>
                </c:pt>
                <c:pt idx="12">
                  <c:v>3.495042625906035</c:v>
                </c:pt>
                <c:pt idx="13">
                  <c:v>3.495042625906035</c:v>
                </c:pt>
                <c:pt idx="14">
                  <c:v>3.495042625906035</c:v>
                </c:pt>
                <c:pt idx="15">
                  <c:v>4.66005683454138</c:v>
                </c:pt>
                <c:pt idx="16">
                  <c:v>4.66005683454138</c:v>
                </c:pt>
                <c:pt idx="17">
                  <c:v>4.66005683454138</c:v>
                </c:pt>
                <c:pt idx="18">
                  <c:v>4.66005683454138</c:v>
                </c:pt>
                <c:pt idx="19">
                  <c:v>2.33002841727069</c:v>
                </c:pt>
                <c:pt idx="20">
                  <c:v>2.33002841727069</c:v>
                </c:pt>
                <c:pt idx="21">
                  <c:v>2.33002841727069</c:v>
                </c:pt>
                <c:pt idx="22">
                  <c:v>2.33002841727069</c:v>
                </c:pt>
                <c:pt idx="23">
                  <c:v>2.33002841727069</c:v>
                </c:pt>
                <c:pt idx="24">
                  <c:v>2.33002841727069</c:v>
                </c:pt>
                <c:pt idx="25">
                  <c:v>2.33002841727069</c:v>
                </c:pt>
                <c:pt idx="26">
                  <c:v>2.33002841727069</c:v>
                </c:pt>
                <c:pt idx="27">
                  <c:v>2.33002841727069</c:v>
                </c:pt>
                <c:pt idx="28">
                  <c:v>2.33002841727069</c:v>
                </c:pt>
                <c:pt idx="29">
                  <c:v>2.33002841727069</c:v>
                </c:pt>
                <c:pt idx="30">
                  <c:v>2.33002841727069</c:v>
                </c:pt>
                <c:pt idx="31">
                  <c:v>1.165014208635345</c:v>
                </c:pt>
                <c:pt idx="32">
                  <c:v>1.165014208635345</c:v>
                </c:pt>
                <c:pt idx="33">
                  <c:v>1.165014208635345</c:v>
                </c:pt>
                <c:pt idx="34">
                  <c:v>1.165014208635345</c:v>
                </c:pt>
              </c:numCache>
            </c:numRef>
          </c:val>
          <c:smooth val="0"/>
        </c:ser>
        <c:axId val="66975444"/>
        <c:axId val="65908085"/>
      </c:lineChart>
      <c:catAx>
        <c:axId val="66975444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908085"/>
        <c:crosses val="autoZero"/>
        <c:auto val="1"/>
        <c:lblOffset val="100"/>
        <c:noMultiLvlLbl val="0"/>
      </c:catAx>
      <c:valAx>
        <c:axId val="659080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8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6975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1"/>
          <c:y val="0"/>
          <c:w val="0.319"/>
          <c:h val="0.17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Evolución de viajeros a lo largo del día: Línea 40</a:t>
            </a:r>
          </a:p>
        </c:rich>
      </c:tx>
      <c:layout>
        <c:manualLayout>
          <c:xMode val="factor"/>
          <c:yMode val="factor"/>
          <c:x val="-0.147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5425"/>
          <c:w val="0.996"/>
          <c:h val="0.8135"/>
        </c:manualLayout>
      </c:layout>
      <c:lineChart>
        <c:grouping val="standard"/>
        <c:varyColors val="0"/>
        <c:ser>
          <c:idx val="1"/>
          <c:order val="0"/>
          <c:tx>
            <c:v>% Viajeros reales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Hoja2!$G$866:$G$900</c:f>
              <c:numCache>
                <c:ptCount val="35"/>
                <c:pt idx="0">
                  <c:v>0.31922170707608116</c:v>
                </c:pt>
                <c:pt idx="1">
                  <c:v>0.9728661548985331</c:v>
                </c:pt>
                <c:pt idx="2">
                  <c:v>1.770920422588736</c:v>
                </c:pt>
                <c:pt idx="3">
                  <c:v>2.591776240784373</c:v>
                </c:pt>
                <c:pt idx="4">
                  <c:v>3.5114387778368927</c:v>
                </c:pt>
                <c:pt idx="5">
                  <c:v>3.116211902409364</c:v>
                </c:pt>
                <c:pt idx="6">
                  <c:v>2.98320285779433</c:v>
                </c:pt>
                <c:pt idx="7">
                  <c:v>3.3746294748042867</c:v>
                </c:pt>
                <c:pt idx="8">
                  <c:v>4.2980922702743785</c:v>
                </c:pt>
                <c:pt idx="9">
                  <c:v>4.06247624838489</c:v>
                </c:pt>
                <c:pt idx="10">
                  <c:v>5.046743178536141</c:v>
                </c:pt>
                <c:pt idx="11">
                  <c:v>3.674849889792506</c:v>
                </c:pt>
                <c:pt idx="12">
                  <c:v>3.5532416204301893</c:v>
                </c:pt>
                <c:pt idx="13">
                  <c:v>3.800258417572395</c:v>
                </c:pt>
                <c:pt idx="14">
                  <c:v>3.329026373793418</c:v>
                </c:pt>
                <c:pt idx="15">
                  <c:v>4.222087101922931</c:v>
                </c:pt>
                <c:pt idx="16">
                  <c:v>3.116211902409364</c:v>
                </c:pt>
                <c:pt idx="17">
                  <c:v>3.4962377441666033</c:v>
                </c:pt>
                <c:pt idx="18">
                  <c:v>2.838793037926579</c:v>
                </c:pt>
                <c:pt idx="19">
                  <c:v>2.500570038762636</c:v>
                </c:pt>
                <c:pt idx="20">
                  <c:v>2.7665881279927036</c:v>
                </c:pt>
                <c:pt idx="21">
                  <c:v>2.8729953636847307</c:v>
                </c:pt>
                <c:pt idx="22">
                  <c:v>2.98320285779433</c:v>
                </c:pt>
                <c:pt idx="23">
                  <c:v>3.0326062172227712</c:v>
                </c:pt>
                <c:pt idx="24">
                  <c:v>2.926198981530744</c:v>
                </c:pt>
                <c:pt idx="25">
                  <c:v>3.3366268906285628</c:v>
                </c:pt>
                <c:pt idx="26">
                  <c:v>2.530972106103215</c:v>
                </c:pt>
                <c:pt idx="27">
                  <c:v>3.260621722277115</c:v>
                </c:pt>
                <c:pt idx="28">
                  <c:v>3.6596488561222165</c:v>
                </c:pt>
                <c:pt idx="29">
                  <c:v>3.8534620354184086</c:v>
                </c:pt>
                <c:pt idx="30">
                  <c:v>3.6102454966937754</c:v>
                </c:pt>
                <c:pt idx="31">
                  <c:v>1.2844873451394694</c:v>
                </c:pt>
                <c:pt idx="32">
                  <c:v>0.6536444478224519</c:v>
                </c:pt>
                <c:pt idx="33">
                  <c:v>0.40662765068024626</c:v>
                </c:pt>
                <c:pt idx="34">
                  <c:v>0.24321653872463328</c:v>
                </c:pt>
              </c:numCache>
            </c:numRef>
          </c:val>
          <c:smooth val="0"/>
        </c:ser>
        <c:ser>
          <c:idx val="2"/>
          <c:order val="1"/>
          <c:tx>
            <c:v>% Viajeros agrupados por franjas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Hoja2!$J$866:$J$900</c:f>
              <c:numCache>
                <c:ptCount val="35"/>
                <c:pt idx="0">
                  <c:v>0.6506585304943593</c:v>
                </c:pt>
                <c:pt idx="1">
                  <c:v>0.6506585304943593</c:v>
                </c:pt>
                <c:pt idx="2">
                  <c:v>1.3013170609887186</c:v>
                </c:pt>
                <c:pt idx="3">
                  <c:v>1.9519755914830779</c:v>
                </c:pt>
                <c:pt idx="4">
                  <c:v>3.2532926524717967</c:v>
                </c:pt>
                <c:pt idx="5">
                  <c:v>3.2532926524717967</c:v>
                </c:pt>
                <c:pt idx="6">
                  <c:v>3.2532926524717967</c:v>
                </c:pt>
                <c:pt idx="7">
                  <c:v>3.2532926524717967</c:v>
                </c:pt>
                <c:pt idx="8">
                  <c:v>3.903951182966156</c:v>
                </c:pt>
                <c:pt idx="9">
                  <c:v>3.903951182966156</c:v>
                </c:pt>
                <c:pt idx="10">
                  <c:v>4.554609713460516</c:v>
                </c:pt>
                <c:pt idx="11">
                  <c:v>3.903951182966156</c:v>
                </c:pt>
                <c:pt idx="12">
                  <c:v>3.903951182966156</c:v>
                </c:pt>
                <c:pt idx="13">
                  <c:v>3.903951182966156</c:v>
                </c:pt>
                <c:pt idx="14">
                  <c:v>3.903951182966156</c:v>
                </c:pt>
                <c:pt idx="15">
                  <c:v>3.903951182966156</c:v>
                </c:pt>
                <c:pt idx="16">
                  <c:v>3.2532926524717967</c:v>
                </c:pt>
                <c:pt idx="17">
                  <c:v>3.2532926524717967</c:v>
                </c:pt>
                <c:pt idx="18">
                  <c:v>2.927963387224617</c:v>
                </c:pt>
                <c:pt idx="19">
                  <c:v>2.927963387224617</c:v>
                </c:pt>
                <c:pt idx="20">
                  <c:v>2.927963387224617</c:v>
                </c:pt>
                <c:pt idx="21">
                  <c:v>2.927963387224617</c:v>
                </c:pt>
                <c:pt idx="22">
                  <c:v>2.927963387224617</c:v>
                </c:pt>
                <c:pt idx="23">
                  <c:v>2.927963387224617</c:v>
                </c:pt>
                <c:pt idx="24">
                  <c:v>2.927963387224617</c:v>
                </c:pt>
                <c:pt idx="25">
                  <c:v>2.927963387224617</c:v>
                </c:pt>
                <c:pt idx="26">
                  <c:v>2.927963387224617</c:v>
                </c:pt>
                <c:pt idx="27">
                  <c:v>3.2532926524717967</c:v>
                </c:pt>
                <c:pt idx="28">
                  <c:v>3.903951182966156</c:v>
                </c:pt>
                <c:pt idx="29">
                  <c:v>3.903951182966156</c:v>
                </c:pt>
                <c:pt idx="30">
                  <c:v>3.903951182966156</c:v>
                </c:pt>
                <c:pt idx="31">
                  <c:v>0.6506585304943593</c:v>
                </c:pt>
                <c:pt idx="32">
                  <c:v>0.6506585304943593</c:v>
                </c:pt>
                <c:pt idx="33">
                  <c:v>0.6506585304943593</c:v>
                </c:pt>
                <c:pt idx="34">
                  <c:v>0.6506585304943593</c:v>
                </c:pt>
              </c:numCache>
            </c:numRef>
          </c:val>
          <c:smooth val="0"/>
        </c:ser>
        <c:axId val="56301854"/>
        <c:axId val="36954639"/>
      </c:lineChart>
      <c:catAx>
        <c:axId val="56301854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54639"/>
        <c:crosses val="autoZero"/>
        <c:auto val="1"/>
        <c:lblOffset val="100"/>
        <c:noMultiLvlLbl val="0"/>
      </c:catAx>
      <c:valAx>
        <c:axId val="369546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8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6301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05"/>
          <c:y val="0"/>
          <c:w val="0.3195"/>
          <c:h val="0.18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Evolución de viajeros a lo largo del día: Línea 41</a:t>
            </a:r>
          </a:p>
        </c:rich>
      </c:tx>
      <c:layout>
        <c:manualLayout>
          <c:xMode val="factor"/>
          <c:yMode val="factor"/>
          <c:x val="-0.154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75"/>
          <c:w val="0.99875"/>
          <c:h val="0.8165"/>
        </c:manualLayout>
      </c:layout>
      <c:lineChart>
        <c:grouping val="standard"/>
        <c:varyColors val="0"/>
        <c:ser>
          <c:idx val="1"/>
          <c:order val="0"/>
          <c:tx>
            <c:v>% Viajeros reales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Hoja2!$G$902:$G$936</c:f>
              <c:numCache>
                <c:ptCount val="35"/>
                <c:pt idx="0">
                  <c:v>0.048993990070551344</c:v>
                </c:pt>
                <c:pt idx="1">
                  <c:v>0.4507447086490724</c:v>
                </c:pt>
                <c:pt idx="2">
                  <c:v>1.3032401358766659</c:v>
                </c:pt>
                <c:pt idx="3">
                  <c:v>2.9298406062189706</c:v>
                </c:pt>
                <c:pt idx="4">
                  <c:v>2.4725633655604913</c:v>
                </c:pt>
                <c:pt idx="5">
                  <c:v>3.0898876404494384</c:v>
                </c:pt>
                <c:pt idx="6">
                  <c:v>2.3125163313300234</c:v>
                </c:pt>
                <c:pt idx="7">
                  <c:v>2.9788345962895217</c:v>
                </c:pt>
                <c:pt idx="8">
                  <c:v>3.357721452835119</c:v>
                </c:pt>
                <c:pt idx="9">
                  <c:v>3.2989286647504574</c:v>
                </c:pt>
                <c:pt idx="10">
                  <c:v>2.802456232035537</c:v>
                </c:pt>
                <c:pt idx="11">
                  <c:v>3.2695322707081265</c:v>
                </c:pt>
                <c:pt idx="12">
                  <c:v>3.3087274627645678</c:v>
                </c:pt>
                <c:pt idx="13">
                  <c:v>3.850927619545336</c:v>
                </c:pt>
                <c:pt idx="14">
                  <c:v>4.138359027959237</c:v>
                </c:pt>
                <c:pt idx="15">
                  <c:v>4.664227854716488</c:v>
                </c:pt>
                <c:pt idx="16">
                  <c:v>4.373530180297884</c:v>
                </c:pt>
                <c:pt idx="17">
                  <c:v>3.9946433237522863</c:v>
                </c:pt>
                <c:pt idx="18">
                  <c:v>3.1454141625293963</c:v>
                </c:pt>
                <c:pt idx="19">
                  <c:v>1.744186046511628</c:v>
                </c:pt>
                <c:pt idx="20">
                  <c:v>2.573817611706297</c:v>
                </c:pt>
                <c:pt idx="21">
                  <c:v>3.305461196759864</c:v>
                </c:pt>
                <c:pt idx="22">
                  <c:v>3.3969166448915598</c:v>
                </c:pt>
                <c:pt idx="23">
                  <c:v>3.0310948523647765</c:v>
                </c:pt>
                <c:pt idx="24">
                  <c:v>3.52103475307029</c:v>
                </c:pt>
                <c:pt idx="25">
                  <c:v>3.357721452835119</c:v>
                </c:pt>
                <c:pt idx="26">
                  <c:v>3.4295793049385943</c:v>
                </c:pt>
                <c:pt idx="27">
                  <c:v>3.3021949307551606</c:v>
                </c:pt>
                <c:pt idx="28">
                  <c:v>5.033315913247975</c:v>
                </c:pt>
                <c:pt idx="29">
                  <c:v>4.0926313038933895</c:v>
                </c:pt>
                <c:pt idx="30">
                  <c:v>3.2629997386987197</c:v>
                </c:pt>
                <c:pt idx="31">
                  <c:v>1.6886595244316698</c:v>
                </c:pt>
                <c:pt idx="32">
                  <c:v>1.3914293180036583</c:v>
                </c:pt>
                <c:pt idx="33">
                  <c:v>0.5879278808466162</c:v>
                </c:pt>
                <c:pt idx="34">
                  <c:v>0.48993990070551346</c:v>
                </c:pt>
              </c:numCache>
            </c:numRef>
          </c:val>
          <c:smooth val="0"/>
        </c:ser>
        <c:ser>
          <c:idx val="2"/>
          <c:order val="1"/>
          <c:tx>
            <c:v>% Viajeros agrupados por franjas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Hoja2!$J$902:$J$936</c:f>
              <c:numCache>
                <c:ptCount val="35"/>
                <c:pt idx="0">
                  <c:v>0.6518533726529546</c:v>
                </c:pt>
                <c:pt idx="1">
                  <c:v>0.6518533726529546</c:v>
                </c:pt>
                <c:pt idx="2">
                  <c:v>0.6518533726529546</c:v>
                </c:pt>
                <c:pt idx="3">
                  <c:v>2.6074134906118185</c:v>
                </c:pt>
                <c:pt idx="4">
                  <c:v>2.6074134906118185</c:v>
                </c:pt>
                <c:pt idx="5">
                  <c:v>2.6074134906118185</c:v>
                </c:pt>
                <c:pt idx="6">
                  <c:v>2.6074134906118185</c:v>
                </c:pt>
                <c:pt idx="7">
                  <c:v>3.259266863264773</c:v>
                </c:pt>
                <c:pt idx="8">
                  <c:v>3.259266863264773</c:v>
                </c:pt>
                <c:pt idx="9">
                  <c:v>3.259266863264773</c:v>
                </c:pt>
                <c:pt idx="10">
                  <c:v>3.259266863264773</c:v>
                </c:pt>
                <c:pt idx="11">
                  <c:v>3.259266863264773</c:v>
                </c:pt>
                <c:pt idx="12">
                  <c:v>3.259266863264773</c:v>
                </c:pt>
                <c:pt idx="13">
                  <c:v>3.911120235917728</c:v>
                </c:pt>
                <c:pt idx="14">
                  <c:v>3.911120235917728</c:v>
                </c:pt>
                <c:pt idx="15">
                  <c:v>4.562973608570682</c:v>
                </c:pt>
                <c:pt idx="16">
                  <c:v>4.562973608570682</c:v>
                </c:pt>
                <c:pt idx="17">
                  <c:v>3.911120235917728</c:v>
                </c:pt>
                <c:pt idx="18">
                  <c:v>3.259266863264773</c:v>
                </c:pt>
                <c:pt idx="19">
                  <c:v>1.9555601179588638</c:v>
                </c:pt>
                <c:pt idx="20">
                  <c:v>3.259266863264773</c:v>
                </c:pt>
                <c:pt idx="21">
                  <c:v>3.259266863264773</c:v>
                </c:pt>
                <c:pt idx="22">
                  <c:v>3.259266863264773</c:v>
                </c:pt>
                <c:pt idx="23">
                  <c:v>3.259266863264773</c:v>
                </c:pt>
                <c:pt idx="24">
                  <c:v>3.259266863264773</c:v>
                </c:pt>
                <c:pt idx="25">
                  <c:v>3.259266863264773</c:v>
                </c:pt>
                <c:pt idx="26">
                  <c:v>3.259266863264773</c:v>
                </c:pt>
                <c:pt idx="27">
                  <c:v>3.911120235917728</c:v>
                </c:pt>
                <c:pt idx="28">
                  <c:v>4.562973608570682</c:v>
                </c:pt>
                <c:pt idx="29">
                  <c:v>3.911120235917728</c:v>
                </c:pt>
                <c:pt idx="30">
                  <c:v>3.911120235917728</c:v>
                </c:pt>
                <c:pt idx="31">
                  <c:v>1.3037067453059092</c:v>
                </c:pt>
                <c:pt idx="32">
                  <c:v>1.3037067453059092</c:v>
                </c:pt>
                <c:pt idx="33">
                  <c:v>0.6518533726529546</c:v>
                </c:pt>
                <c:pt idx="34">
                  <c:v>0.6518533726529546</c:v>
                </c:pt>
              </c:numCache>
            </c:numRef>
          </c:val>
          <c:smooth val="0"/>
        </c:ser>
        <c:axId val="64156296"/>
        <c:axId val="40535753"/>
      </c:lineChart>
      <c:catAx>
        <c:axId val="64156296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535753"/>
        <c:crosses val="autoZero"/>
        <c:auto val="1"/>
        <c:lblOffset val="100"/>
        <c:noMultiLvlLbl val="0"/>
      </c:catAx>
      <c:valAx>
        <c:axId val="405357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4156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8"/>
          <c:y val="0"/>
          <c:w val="0.32"/>
          <c:h val="0.175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Evolución de viajeros a lo largo del día: Línea 42</a:t>
            </a:r>
          </a:p>
        </c:rich>
      </c:tx>
      <c:layout>
        <c:manualLayout>
          <c:xMode val="factor"/>
          <c:yMode val="factor"/>
          <c:x val="-0.147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515"/>
          <c:w val="0.996"/>
          <c:h val="0.81775"/>
        </c:manualLayout>
      </c:layout>
      <c:lineChart>
        <c:grouping val="standard"/>
        <c:varyColors val="0"/>
        <c:ser>
          <c:idx val="1"/>
          <c:order val="0"/>
          <c:tx>
            <c:v>% Viajeros reales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Hoja2!$G$938:$G$972</c:f>
              <c:numCache>
                <c:ptCount val="35"/>
                <c:pt idx="0">
                  <c:v>0.26320736980635456</c:v>
                </c:pt>
                <c:pt idx="1">
                  <c:v>1.1092310584696372</c:v>
                </c:pt>
                <c:pt idx="2">
                  <c:v>1.3489377702575671</c:v>
                </c:pt>
                <c:pt idx="3">
                  <c:v>2.961082910321489</c:v>
                </c:pt>
                <c:pt idx="4">
                  <c:v>3.017484489565708</c:v>
                </c:pt>
                <c:pt idx="5">
                  <c:v>2.848279751833051</c:v>
                </c:pt>
                <c:pt idx="6">
                  <c:v>2.9845835683399136</c:v>
                </c:pt>
                <c:pt idx="7">
                  <c:v>3.731904493325813</c:v>
                </c:pt>
                <c:pt idx="8">
                  <c:v>3.261891332957323</c:v>
                </c:pt>
                <c:pt idx="9">
                  <c:v>4.295920285768002</c:v>
                </c:pt>
                <c:pt idx="10">
                  <c:v>4.150216206053769</c:v>
                </c:pt>
                <c:pt idx="11">
                  <c:v>4.004512126339537</c:v>
                </c:pt>
                <c:pt idx="12">
                  <c:v>3.3182929122015414</c:v>
                </c:pt>
                <c:pt idx="13">
                  <c:v>4.230118443316413</c:v>
                </c:pt>
                <c:pt idx="14">
                  <c:v>3.6943034404963337</c:v>
                </c:pt>
                <c:pt idx="15">
                  <c:v>4.606128971611205</c:v>
                </c:pt>
                <c:pt idx="16">
                  <c:v>3.149088174468885</c:v>
                </c:pt>
                <c:pt idx="17">
                  <c:v>3.548599360782102</c:v>
                </c:pt>
                <c:pt idx="18">
                  <c:v>2.237262643354014</c:v>
                </c:pt>
                <c:pt idx="19">
                  <c:v>1.9223538259071253</c:v>
                </c:pt>
                <c:pt idx="20">
                  <c:v>3.111487121639406</c:v>
                </c:pt>
                <c:pt idx="21">
                  <c:v>2.801278435796202</c:v>
                </c:pt>
                <c:pt idx="22">
                  <c:v>3.689603308892649</c:v>
                </c:pt>
                <c:pt idx="23">
                  <c:v>3.600300808422636</c:v>
                </c:pt>
                <c:pt idx="24">
                  <c:v>4.028012784357962</c:v>
                </c:pt>
                <c:pt idx="25">
                  <c:v>2.6085730400451212</c:v>
                </c:pt>
                <c:pt idx="26">
                  <c:v>2.523970671178793</c:v>
                </c:pt>
                <c:pt idx="27">
                  <c:v>3.4263959390862944</c:v>
                </c:pt>
                <c:pt idx="28">
                  <c:v>3.4686971235194584</c:v>
                </c:pt>
                <c:pt idx="29">
                  <c:v>3.9904117315284826</c:v>
                </c:pt>
                <c:pt idx="30">
                  <c:v>2.867080278247791</c:v>
                </c:pt>
                <c:pt idx="31">
                  <c:v>0.96822711035909</c:v>
                </c:pt>
                <c:pt idx="32">
                  <c:v>0.9823275051701448</c:v>
                </c:pt>
                <c:pt idx="33">
                  <c:v>0.9306260575296108</c:v>
                </c:pt>
                <c:pt idx="34">
                  <c:v>0.3196089490505734</c:v>
                </c:pt>
              </c:numCache>
            </c:numRef>
          </c:val>
          <c:smooth val="0"/>
        </c:ser>
        <c:ser>
          <c:idx val="2"/>
          <c:order val="1"/>
          <c:tx>
            <c:v>% Viajeros agrupados por franjas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Hoja2!$J$938:$J$972</c:f>
              <c:numCache>
                <c:ptCount val="35"/>
                <c:pt idx="0">
                  <c:v>0.6032954637015552</c:v>
                </c:pt>
                <c:pt idx="1">
                  <c:v>1.2065909274031104</c:v>
                </c:pt>
                <c:pt idx="2">
                  <c:v>1.2065909274031104</c:v>
                </c:pt>
                <c:pt idx="3">
                  <c:v>3.016477318507776</c:v>
                </c:pt>
                <c:pt idx="4">
                  <c:v>3.016477318507776</c:v>
                </c:pt>
                <c:pt idx="5">
                  <c:v>3.016477318507776</c:v>
                </c:pt>
                <c:pt idx="6">
                  <c:v>3.016477318507776</c:v>
                </c:pt>
                <c:pt idx="7">
                  <c:v>3.619772782209331</c:v>
                </c:pt>
                <c:pt idx="8">
                  <c:v>3.619772782209331</c:v>
                </c:pt>
                <c:pt idx="9">
                  <c:v>4.223068245910886</c:v>
                </c:pt>
                <c:pt idx="10">
                  <c:v>4.223068245910886</c:v>
                </c:pt>
                <c:pt idx="11">
                  <c:v>4.223068245910886</c:v>
                </c:pt>
                <c:pt idx="12">
                  <c:v>3.619772782209331</c:v>
                </c:pt>
                <c:pt idx="13">
                  <c:v>4.223068245910886</c:v>
                </c:pt>
                <c:pt idx="14">
                  <c:v>4.223068245910886</c:v>
                </c:pt>
                <c:pt idx="15">
                  <c:v>4.223068245910886</c:v>
                </c:pt>
                <c:pt idx="16">
                  <c:v>3.619772782209331</c:v>
                </c:pt>
                <c:pt idx="17">
                  <c:v>3.619772782209331</c:v>
                </c:pt>
                <c:pt idx="18">
                  <c:v>1.8098863911046656</c:v>
                </c:pt>
                <c:pt idx="19">
                  <c:v>1.8098863911046656</c:v>
                </c:pt>
                <c:pt idx="20">
                  <c:v>2.815378830607257</c:v>
                </c:pt>
                <c:pt idx="21">
                  <c:v>2.815378830607257</c:v>
                </c:pt>
                <c:pt idx="22">
                  <c:v>3.619772782209331</c:v>
                </c:pt>
                <c:pt idx="23">
                  <c:v>3.619772782209331</c:v>
                </c:pt>
                <c:pt idx="24">
                  <c:v>3.619772782209331</c:v>
                </c:pt>
                <c:pt idx="25">
                  <c:v>3.619772782209331</c:v>
                </c:pt>
                <c:pt idx="26">
                  <c:v>3.619772782209331</c:v>
                </c:pt>
                <c:pt idx="27">
                  <c:v>3.619772782209331</c:v>
                </c:pt>
                <c:pt idx="28">
                  <c:v>3.619772782209331</c:v>
                </c:pt>
                <c:pt idx="29">
                  <c:v>3.619772782209331</c:v>
                </c:pt>
                <c:pt idx="30">
                  <c:v>3.619772782209331</c:v>
                </c:pt>
                <c:pt idx="31">
                  <c:v>1.2065909274031104</c:v>
                </c:pt>
                <c:pt idx="32">
                  <c:v>1.2065909274031104</c:v>
                </c:pt>
                <c:pt idx="33">
                  <c:v>1.2065909274031104</c:v>
                </c:pt>
                <c:pt idx="34">
                  <c:v>0.6032954637015552</c:v>
                </c:pt>
              </c:numCache>
            </c:numRef>
          </c:val>
          <c:smooth val="0"/>
        </c:ser>
        <c:axId val="29277458"/>
        <c:axId val="62170531"/>
      </c:lineChart>
      <c:catAx>
        <c:axId val="29277458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170531"/>
        <c:crosses val="autoZero"/>
        <c:auto val="1"/>
        <c:lblOffset val="100"/>
        <c:noMultiLvlLbl val="0"/>
      </c:catAx>
      <c:valAx>
        <c:axId val="621705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8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9277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1"/>
          <c:y val="0"/>
          <c:w val="0.319"/>
          <c:h val="0.17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Evolución de viajeros a lo largo del día: Línea 43</a:t>
            </a:r>
          </a:p>
        </c:rich>
      </c:tx>
      <c:layout>
        <c:manualLayout>
          <c:xMode val="factor"/>
          <c:yMode val="factor"/>
          <c:x val="-0.147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5425"/>
          <c:w val="0.996"/>
          <c:h val="0.8135"/>
        </c:manualLayout>
      </c:layout>
      <c:lineChart>
        <c:grouping val="standard"/>
        <c:varyColors val="0"/>
        <c:ser>
          <c:idx val="1"/>
          <c:order val="0"/>
          <c:tx>
            <c:v>% Viajeros reales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Hoja2!$G$974:$G$1008</c:f>
              <c:numCache>
                <c:ptCount val="35"/>
                <c:pt idx="0">
                  <c:v>0.18852679773767841</c:v>
                </c:pt>
                <c:pt idx="1">
                  <c:v>0.40735254511176944</c:v>
                </c:pt>
                <c:pt idx="2">
                  <c:v>0.7339078911931053</c:v>
                </c:pt>
                <c:pt idx="3">
                  <c:v>2.959197414489631</c:v>
                </c:pt>
                <c:pt idx="4">
                  <c:v>2.891866415297603</c:v>
                </c:pt>
                <c:pt idx="5">
                  <c:v>3.272286560732561</c:v>
                </c:pt>
                <c:pt idx="6">
                  <c:v>2.521545919741449</c:v>
                </c:pt>
                <c:pt idx="7">
                  <c:v>2.8548343657419877</c:v>
                </c:pt>
                <c:pt idx="8">
                  <c:v>2.999596014004848</c:v>
                </c:pt>
                <c:pt idx="9">
                  <c:v>3.3227848101265822</c:v>
                </c:pt>
                <c:pt idx="10">
                  <c:v>3.548343657419876</c:v>
                </c:pt>
                <c:pt idx="11">
                  <c:v>4.315917048208996</c:v>
                </c:pt>
                <c:pt idx="12">
                  <c:v>3.810934554268785</c:v>
                </c:pt>
                <c:pt idx="13">
                  <c:v>5.329248586049017</c:v>
                </c:pt>
                <c:pt idx="14">
                  <c:v>3.5517102073794775</c:v>
                </c:pt>
                <c:pt idx="15">
                  <c:v>4.4034473471586315</c:v>
                </c:pt>
                <c:pt idx="16">
                  <c:v>3.7941018044707784</c:v>
                </c:pt>
                <c:pt idx="17">
                  <c:v>2.898599515216806</c:v>
                </c:pt>
                <c:pt idx="18">
                  <c:v>2.9962294640452463</c:v>
                </c:pt>
                <c:pt idx="19">
                  <c:v>2.0636951252356583</c:v>
                </c:pt>
                <c:pt idx="20">
                  <c:v>2.4037166711554</c:v>
                </c:pt>
                <c:pt idx="21">
                  <c:v>2.9288984648532184</c:v>
                </c:pt>
                <c:pt idx="22">
                  <c:v>2.935631564772421</c:v>
                </c:pt>
                <c:pt idx="23">
                  <c:v>3.1982224616213304</c:v>
                </c:pt>
                <c:pt idx="24">
                  <c:v>3.0298949636412607</c:v>
                </c:pt>
                <c:pt idx="25">
                  <c:v>2.8009695663883654</c:v>
                </c:pt>
                <c:pt idx="26">
                  <c:v>4.4270131968758415</c:v>
                </c:pt>
                <c:pt idx="27">
                  <c:v>4.1004578507945055</c:v>
                </c:pt>
                <c:pt idx="28">
                  <c:v>4.282251548612981</c:v>
                </c:pt>
                <c:pt idx="29">
                  <c:v>4.679504443845946</c:v>
                </c:pt>
                <c:pt idx="30">
                  <c:v>2.959197414489631</c:v>
                </c:pt>
                <c:pt idx="31">
                  <c:v>1.353353083759763</c:v>
                </c:pt>
                <c:pt idx="32">
                  <c:v>1.3095879342849448</c:v>
                </c:pt>
                <c:pt idx="33">
                  <c:v>0.40061944519256665</c:v>
                </c:pt>
                <c:pt idx="34">
                  <c:v>0.32655534608133585</c:v>
                </c:pt>
              </c:numCache>
            </c:numRef>
          </c:val>
          <c:smooth val="0"/>
        </c:ser>
        <c:ser>
          <c:idx val="2"/>
          <c:order val="1"/>
          <c:tx>
            <c:v>% Viajeros agrupados por franjas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Hoja2!$J$974:$J$1008</c:f>
              <c:numCache>
                <c:ptCount val="35"/>
                <c:pt idx="0">
                  <c:v>0.7616819283598169</c:v>
                </c:pt>
                <c:pt idx="1">
                  <c:v>0.7616819283598169</c:v>
                </c:pt>
                <c:pt idx="2">
                  <c:v>0.7616819283598169</c:v>
                </c:pt>
                <c:pt idx="3">
                  <c:v>3.0467277134392674</c:v>
                </c:pt>
                <c:pt idx="4">
                  <c:v>3.0467277134392674</c:v>
                </c:pt>
                <c:pt idx="5">
                  <c:v>3.0467277134392674</c:v>
                </c:pt>
                <c:pt idx="6">
                  <c:v>3.0467277134392674</c:v>
                </c:pt>
                <c:pt idx="7">
                  <c:v>3.0467277134392674</c:v>
                </c:pt>
                <c:pt idx="8">
                  <c:v>3.0467277134392674</c:v>
                </c:pt>
                <c:pt idx="9">
                  <c:v>3.8084096417990843</c:v>
                </c:pt>
                <c:pt idx="10">
                  <c:v>3.8084096417990843</c:v>
                </c:pt>
                <c:pt idx="11">
                  <c:v>3.8084096417990843</c:v>
                </c:pt>
                <c:pt idx="12">
                  <c:v>3.8084096417990843</c:v>
                </c:pt>
                <c:pt idx="13">
                  <c:v>4.570091570158901</c:v>
                </c:pt>
                <c:pt idx="14">
                  <c:v>3.8084096417990843</c:v>
                </c:pt>
                <c:pt idx="15">
                  <c:v>3.8084096417990843</c:v>
                </c:pt>
                <c:pt idx="16">
                  <c:v>3.8084096417990843</c:v>
                </c:pt>
                <c:pt idx="17">
                  <c:v>3.0467277134392674</c:v>
                </c:pt>
                <c:pt idx="18">
                  <c:v>3.0467277134392674</c:v>
                </c:pt>
                <c:pt idx="19">
                  <c:v>2.2850457850794506</c:v>
                </c:pt>
                <c:pt idx="20">
                  <c:v>2.2850457850794506</c:v>
                </c:pt>
                <c:pt idx="21">
                  <c:v>3.0467277134392674</c:v>
                </c:pt>
                <c:pt idx="22">
                  <c:v>3.0467277134392674</c:v>
                </c:pt>
                <c:pt idx="23">
                  <c:v>3.0467277134392674</c:v>
                </c:pt>
                <c:pt idx="24">
                  <c:v>3.0467277134392674</c:v>
                </c:pt>
                <c:pt idx="25">
                  <c:v>3.0467277134392674</c:v>
                </c:pt>
                <c:pt idx="26">
                  <c:v>4.570091570158901</c:v>
                </c:pt>
                <c:pt idx="27">
                  <c:v>4.570091570158901</c:v>
                </c:pt>
                <c:pt idx="28">
                  <c:v>4.570091570158901</c:v>
                </c:pt>
                <c:pt idx="29">
                  <c:v>4.570091570158901</c:v>
                </c:pt>
                <c:pt idx="30">
                  <c:v>2.2850457850794506</c:v>
                </c:pt>
                <c:pt idx="31">
                  <c:v>1.5233638567196337</c:v>
                </c:pt>
                <c:pt idx="32">
                  <c:v>1.5233638567196337</c:v>
                </c:pt>
                <c:pt idx="33">
                  <c:v>0.7616819283598169</c:v>
                </c:pt>
                <c:pt idx="34">
                  <c:v>0.7616819283598169</c:v>
                </c:pt>
              </c:numCache>
            </c:numRef>
          </c:val>
          <c:smooth val="0"/>
        </c:ser>
        <c:axId val="22663868"/>
        <c:axId val="2648221"/>
      </c:lineChart>
      <c:catAx>
        <c:axId val="22663868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48221"/>
        <c:crosses val="autoZero"/>
        <c:auto val="1"/>
        <c:lblOffset val="100"/>
        <c:noMultiLvlLbl val="0"/>
      </c:catAx>
      <c:valAx>
        <c:axId val="26482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8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2663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05"/>
          <c:y val="0"/>
          <c:w val="0.3195"/>
          <c:h val="0.18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Evolución de viajeros a lo largo del día: Línea 2</a:t>
            </a:r>
          </a:p>
        </c:rich>
      </c:tx>
      <c:layout>
        <c:manualLayout>
          <c:xMode val="factor"/>
          <c:yMode val="factor"/>
          <c:x val="-0.154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75"/>
          <c:w val="0.99875"/>
          <c:h val="0.8165"/>
        </c:manualLayout>
      </c:layout>
      <c:lineChart>
        <c:grouping val="standard"/>
        <c:varyColors val="0"/>
        <c:ser>
          <c:idx val="1"/>
          <c:order val="0"/>
          <c:tx>
            <c:v>% Viajeros reales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Hoja2!$G$38:$G$72</c:f>
              <c:numCache>
                <c:ptCount val="35"/>
                <c:pt idx="0">
                  <c:v>0.836050497450046</c:v>
                </c:pt>
                <c:pt idx="1">
                  <c:v>2.0491597692500627</c:v>
                </c:pt>
                <c:pt idx="2">
                  <c:v>4.273054092467185</c:v>
                </c:pt>
                <c:pt idx="3">
                  <c:v>3.7154084106680045</c:v>
                </c:pt>
                <c:pt idx="4">
                  <c:v>4.152244795585653</c:v>
                </c:pt>
                <c:pt idx="5">
                  <c:v>3.7371457236017056</c:v>
                </c:pt>
                <c:pt idx="6">
                  <c:v>3.8232589248390605</c:v>
                </c:pt>
                <c:pt idx="7">
                  <c:v>2.9888805283839144</c:v>
                </c:pt>
                <c:pt idx="8">
                  <c:v>4.038123902683722</c:v>
                </c:pt>
                <c:pt idx="9">
                  <c:v>2.878939887969233</c:v>
                </c:pt>
                <c:pt idx="10">
                  <c:v>3.417356408327063</c:v>
                </c:pt>
                <c:pt idx="11">
                  <c:v>3.6861466432572527</c:v>
                </c:pt>
                <c:pt idx="12">
                  <c:v>4.320290945573112</c:v>
                </c:pt>
                <c:pt idx="13">
                  <c:v>3.2835883287350556</c:v>
                </c:pt>
                <c:pt idx="14">
                  <c:v>3.3538165705208596</c:v>
                </c:pt>
                <c:pt idx="15">
                  <c:v>4.513418610484074</c:v>
                </c:pt>
                <c:pt idx="16">
                  <c:v>3.4758799431485663</c:v>
                </c:pt>
                <c:pt idx="17">
                  <c:v>3.7020316027088036</c:v>
                </c:pt>
                <c:pt idx="18">
                  <c:v>3.2455480311010785</c:v>
                </c:pt>
                <c:pt idx="19">
                  <c:v>2.9750856951759888</c:v>
                </c:pt>
                <c:pt idx="20">
                  <c:v>2.7761056767828776</c:v>
                </c:pt>
                <c:pt idx="21">
                  <c:v>2.6389933952010702</c:v>
                </c:pt>
                <c:pt idx="22">
                  <c:v>2.3187860546777026</c:v>
                </c:pt>
                <c:pt idx="23">
                  <c:v>3.4144302315859876</c:v>
                </c:pt>
                <c:pt idx="24">
                  <c:v>3.215450213192877</c:v>
                </c:pt>
                <c:pt idx="25">
                  <c:v>2.852604297299557</c:v>
                </c:pt>
                <c:pt idx="26">
                  <c:v>2.9345372460496613</c:v>
                </c:pt>
                <c:pt idx="27">
                  <c:v>2.020316027088036</c:v>
                </c:pt>
                <c:pt idx="28">
                  <c:v>2.782794080762478</c:v>
                </c:pt>
                <c:pt idx="29">
                  <c:v>2.033274809798512</c:v>
                </c:pt>
                <c:pt idx="30">
                  <c:v>1.7912381907867234</c:v>
                </c:pt>
                <c:pt idx="31">
                  <c:v>1.251567594682719</c:v>
                </c:pt>
                <c:pt idx="32">
                  <c:v>0.6634060697266115</c:v>
                </c:pt>
                <c:pt idx="33">
                  <c:v>0.45690159685645015</c:v>
                </c:pt>
                <c:pt idx="34">
                  <c:v>0.38416520357829614</c:v>
                </c:pt>
              </c:numCache>
            </c:numRef>
          </c:val>
          <c:smooth val="0"/>
        </c:ser>
        <c:ser>
          <c:idx val="2"/>
          <c:order val="1"/>
          <c:tx>
            <c:v>% Viajeros agrupados por franjas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Hoja2!$J$38:$J$72</c:f>
              <c:numCache>
                <c:ptCount val="35"/>
                <c:pt idx="0">
                  <c:v>1.7156651976065067</c:v>
                </c:pt>
                <c:pt idx="1">
                  <c:v>1.7156651976065067</c:v>
                </c:pt>
                <c:pt idx="2">
                  <c:v>4.003218794415183</c:v>
                </c:pt>
                <c:pt idx="3">
                  <c:v>4.003218794415183</c:v>
                </c:pt>
                <c:pt idx="4">
                  <c:v>4.003218794415183</c:v>
                </c:pt>
                <c:pt idx="5">
                  <c:v>4.003218794415183</c:v>
                </c:pt>
                <c:pt idx="6">
                  <c:v>4.003218794415183</c:v>
                </c:pt>
                <c:pt idx="7">
                  <c:v>3.431330395213014</c:v>
                </c:pt>
                <c:pt idx="8">
                  <c:v>3.431330395213014</c:v>
                </c:pt>
                <c:pt idx="9">
                  <c:v>3.431330395213014</c:v>
                </c:pt>
                <c:pt idx="10">
                  <c:v>3.431330395213014</c:v>
                </c:pt>
                <c:pt idx="11">
                  <c:v>3.431330395213014</c:v>
                </c:pt>
                <c:pt idx="12">
                  <c:v>4.003218794415183</c:v>
                </c:pt>
                <c:pt idx="13">
                  <c:v>4.003218794415183</c:v>
                </c:pt>
                <c:pt idx="14">
                  <c:v>4.003218794415183</c:v>
                </c:pt>
                <c:pt idx="15">
                  <c:v>4.003218794415183</c:v>
                </c:pt>
                <c:pt idx="16">
                  <c:v>4.003218794415183</c:v>
                </c:pt>
                <c:pt idx="17">
                  <c:v>4.003218794415183</c:v>
                </c:pt>
                <c:pt idx="18">
                  <c:v>2.859441996010845</c:v>
                </c:pt>
                <c:pt idx="19">
                  <c:v>2.859441996010845</c:v>
                </c:pt>
                <c:pt idx="20">
                  <c:v>2.859441996010845</c:v>
                </c:pt>
                <c:pt idx="21">
                  <c:v>2.859441996010845</c:v>
                </c:pt>
                <c:pt idx="22">
                  <c:v>2.859441996010845</c:v>
                </c:pt>
                <c:pt idx="23">
                  <c:v>2.859441996010845</c:v>
                </c:pt>
                <c:pt idx="24">
                  <c:v>2.859441996010845</c:v>
                </c:pt>
                <c:pt idx="25">
                  <c:v>2.859441996010845</c:v>
                </c:pt>
                <c:pt idx="26">
                  <c:v>2.859441996010845</c:v>
                </c:pt>
                <c:pt idx="27">
                  <c:v>2.2875535968086758</c:v>
                </c:pt>
                <c:pt idx="28">
                  <c:v>2.2875535968086758</c:v>
                </c:pt>
                <c:pt idx="29">
                  <c:v>1.7156651976065067</c:v>
                </c:pt>
                <c:pt idx="30">
                  <c:v>1.7156651976065067</c:v>
                </c:pt>
                <c:pt idx="31">
                  <c:v>1.7156651976065067</c:v>
                </c:pt>
                <c:pt idx="32">
                  <c:v>0.5718883992021689</c:v>
                </c:pt>
                <c:pt idx="33">
                  <c:v>0.5718883992021689</c:v>
                </c:pt>
                <c:pt idx="34">
                  <c:v>0.5718883992021689</c:v>
                </c:pt>
              </c:numCache>
            </c:numRef>
          </c:val>
          <c:smooth val="0"/>
        </c:ser>
        <c:axId val="15380248"/>
        <c:axId val="4204505"/>
      </c:lineChart>
      <c:catAx>
        <c:axId val="15380248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4505"/>
        <c:crosses val="autoZero"/>
        <c:auto val="1"/>
        <c:lblOffset val="100"/>
        <c:noMultiLvlLbl val="0"/>
      </c:catAx>
      <c:valAx>
        <c:axId val="42045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5380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8"/>
          <c:y val="0"/>
          <c:w val="0.32"/>
          <c:h val="0.175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Evolución de viajeros a lo largo del día: Línea 52</a:t>
            </a:r>
          </a:p>
        </c:rich>
      </c:tx>
      <c:layout>
        <c:manualLayout>
          <c:xMode val="factor"/>
          <c:yMode val="factor"/>
          <c:x val="-0.154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75"/>
          <c:w val="0.99875"/>
          <c:h val="0.8165"/>
        </c:manualLayout>
      </c:layout>
      <c:lineChart>
        <c:grouping val="standard"/>
        <c:varyColors val="0"/>
        <c:ser>
          <c:idx val="1"/>
          <c:order val="0"/>
          <c:tx>
            <c:v>% Viajeros reales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Hoja2!$G$1010:$G$1044</c:f>
              <c:numCache>
                <c:ptCount val="35"/>
                <c:pt idx="0">
                  <c:v>0.47271879889477014</c:v>
                </c:pt>
                <c:pt idx="1">
                  <c:v>2.43350311262026</c:v>
                </c:pt>
                <c:pt idx="2">
                  <c:v>3.8816205599387463</c:v>
                </c:pt>
                <c:pt idx="3">
                  <c:v>4.554079696394687</c:v>
                </c:pt>
                <c:pt idx="4">
                  <c:v>4.0014647624754485</c:v>
                </c:pt>
                <c:pt idx="5">
                  <c:v>5.353041046639369</c:v>
                </c:pt>
                <c:pt idx="6">
                  <c:v>3.1026332434501813</c:v>
                </c:pt>
                <c:pt idx="7">
                  <c:v>2.550018309530943</c:v>
                </c:pt>
                <c:pt idx="8">
                  <c:v>3.1492393222144544</c:v>
                </c:pt>
                <c:pt idx="9">
                  <c:v>3.538732980458737</c:v>
                </c:pt>
                <c:pt idx="10">
                  <c:v>2.553347315156963</c:v>
                </c:pt>
                <c:pt idx="11">
                  <c:v>4.427577482605946</c:v>
                </c:pt>
                <c:pt idx="12">
                  <c:v>2.240420786311129</c:v>
                </c:pt>
                <c:pt idx="13">
                  <c:v>4.494157595126336</c:v>
                </c:pt>
                <c:pt idx="14">
                  <c:v>4.410932454475848</c:v>
                </c:pt>
                <c:pt idx="15">
                  <c:v>4.26445620693099</c:v>
                </c:pt>
                <c:pt idx="16">
                  <c:v>4.857019208362462</c:v>
                </c:pt>
                <c:pt idx="17">
                  <c:v>4.364326375711575</c:v>
                </c:pt>
                <c:pt idx="18">
                  <c:v>3.3456506541496056</c:v>
                </c:pt>
                <c:pt idx="19">
                  <c:v>2.7164685908319184</c:v>
                </c:pt>
                <c:pt idx="20">
                  <c:v>2.1838276906687972</c:v>
                </c:pt>
                <c:pt idx="21">
                  <c:v>2.0706414993841338</c:v>
                </c:pt>
                <c:pt idx="22">
                  <c:v>2.713139585205899</c:v>
                </c:pt>
                <c:pt idx="23">
                  <c:v>2.2903558707014215</c:v>
                </c:pt>
                <c:pt idx="24">
                  <c:v>2.6132694164253136</c:v>
                </c:pt>
                <c:pt idx="25">
                  <c:v>2.3169879157095776</c:v>
                </c:pt>
                <c:pt idx="26">
                  <c:v>2.004061386863744</c:v>
                </c:pt>
                <c:pt idx="27">
                  <c:v>2.783048703352309</c:v>
                </c:pt>
                <c:pt idx="28">
                  <c:v>2.6199274276773528</c:v>
                </c:pt>
                <c:pt idx="29">
                  <c:v>2.483438197010553</c:v>
                </c:pt>
                <c:pt idx="30">
                  <c:v>1.8475981224408269</c:v>
                </c:pt>
                <c:pt idx="31">
                  <c:v>1.055294783448184</c:v>
                </c:pt>
                <c:pt idx="32">
                  <c:v>1.101900862212457</c:v>
                </c:pt>
                <c:pt idx="33">
                  <c:v>0.6791171477079796</c:v>
                </c:pt>
                <c:pt idx="34">
                  <c:v>0.5259828889110822</c:v>
                </c:pt>
              </c:numCache>
            </c:numRef>
          </c:val>
          <c:smooth val="0"/>
        </c:ser>
        <c:ser>
          <c:idx val="2"/>
          <c:order val="1"/>
          <c:tx>
            <c:v>% Viajeros agrupados por franjas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Hoja2!$J$1010:$J$1044</c:f>
              <c:numCache>
                <c:ptCount val="35"/>
                <c:pt idx="0">
                  <c:v>1.5590843015191362</c:v>
                </c:pt>
                <c:pt idx="1">
                  <c:v>3.1181686030382725</c:v>
                </c:pt>
                <c:pt idx="2">
                  <c:v>3.8977107537978406</c:v>
                </c:pt>
                <c:pt idx="3">
                  <c:v>3.8977107537978406</c:v>
                </c:pt>
                <c:pt idx="4">
                  <c:v>3.8977107537978406</c:v>
                </c:pt>
                <c:pt idx="5">
                  <c:v>4.677252904557409</c:v>
                </c:pt>
                <c:pt idx="6">
                  <c:v>3.1181686030382725</c:v>
                </c:pt>
                <c:pt idx="7">
                  <c:v>3.1181686030382725</c:v>
                </c:pt>
                <c:pt idx="8">
                  <c:v>3.1181686030382725</c:v>
                </c:pt>
                <c:pt idx="9">
                  <c:v>3.1181686030382725</c:v>
                </c:pt>
                <c:pt idx="10">
                  <c:v>3.1181686030382725</c:v>
                </c:pt>
                <c:pt idx="11">
                  <c:v>3.1181686030382725</c:v>
                </c:pt>
                <c:pt idx="12">
                  <c:v>3.1181686030382725</c:v>
                </c:pt>
                <c:pt idx="13">
                  <c:v>4.677252904557409</c:v>
                </c:pt>
                <c:pt idx="14">
                  <c:v>4.677252904557409</c:v>
                </c:pt>
                <c:pt idx="15">
                  <c:v>4.677252904557409</c:v>
                </c:pt>
                <c:pt idx="16">
                  <c:v>4.677252904557409</c:v>
                </c:pt>
                <c:pt idx="17">
                  <c:v>4.677252904557409</c:v>
                </c:pt>
                <c:pt idx="18">
                  <c:v>3.1181686030382725</c:v>
                </c:pt>
                <c:pt idx="19">
                  <c:v>2.3386264522787044</c:v>
                </c:pt>
                <c:pt idx="20">
                  <c:v>2.3386264522787044</c:v>
                </c:pt>
                <c:pt idx="21">
                  <c:v>2.3386264522787044</c:v>
                </c:pt>
                <c:pt idx="22">
                  <c:v>2.3386264522787044</c:v>
                </c:pt>
                <c:pt idx="23">
                  <c:v>2.3386264522787044</c:v>
                </c:pt>
                <c:pt idx="24">
                  <c:v>2.3386264522787044</c:v>
                </c:pt>
                <c:pt idx="25">
                  <c:v>2.3386264522787044</c:v>
                </c:pt>
                <c:pt idx="26">
                  <c:v>2.3386264522787044</c:v>
                </c:pt>
                <c:pt idx="27">
                  <c:v>2.3386264522787044</c:v>
                </c:pt>
                <c:pt idx="28">
                  <c:v>2.3386264522787044</c:v>
                </c:pt>
                <c:pt idx="29">
                  <c:v>2.3386264522787044</c:v>
                </c:pt>
                <c:pt idx="30">
                  <c:v>2.3386264522787044</c:v>
                </c:pt>
                <c:pt idx="31">
                  <c:v>0.7795421507595681</c:v>
                </c:pt>
                <c:pt idx="32">
                  <c:v>0.7795421507595681</c:v>
                </c:pt>
                <c:pt idx="33">
                  <c:v>0.7795421507595681</c:v>
                </c:pt>
                <c:pt idx="34">
                  <c:v>0.7795421507595681</c:v>
                </c:pt>
              </c:numCache>
            </c:numRef>
          </c:val>
          <c:smooth val="0"/>
        </c:ser>
        <c:axId val="23833990"/>
        <c:axId val="13179319"/>
      </c:lineChart>
      <c:catAx>
        <c:axId val="23833990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179319"/>
        <c:crosses val="autoZero"/>
        <c:auto val="1"/>
        <c:lblOffset val="100"/>
        <c:noMultiLvlLbl val="0"/>
      </c:catAx>
      <c:valAx>
        <c:axId val="131793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3833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8"/>
          <c:y val="0"/>
          <c:w val="0.32"/>
          <c:h val="0.175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Evolución de viajeros a lo largo del día: Línea 55</a:t>
            </a:r>
          </a:p>
        </c:rich>
      </c:tx>
      <c:layout>
        <c:manualLayout>
          <c:xMode val="factor"/>
          <c:yMode val="factor"/>
          <c:x val="-0.147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515"/>
          <c:w val="0.996"/>
          <c:h val="0.81775"/>
        </c:manualLayout>
      </c:layout>
      <c:lineChart>
        <c:grouping val="standard"/>
        <c:varyColors val="0"/>
        <c:ser>
          <c:idx val="1"/>
          <c:order val="0"/>
          <c:tx>
            <c:v>% Viajeros reales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Hoja2!$G$1046:$G$1080</c:f>
              <c:numCache>
                <c:ptCount val="35"/>
                <c:pt idx="0">
                  <c:v>0.49325441262731295</c:v>
                </c:pt>
                <c:pt idx="1">
                  <c:v>2.6902362288700474</c:v>
                </c:pt>
                <c:pt idx="2">
                  <c:v>2.298298938836453</c:v>
                </c:pt>
                <c:pt idx="3">
                  <c:v>3.8447181784247855</c:v>
                </c:pt>
                <c:pt idx="4">
                  <c:v>3.732736095558044</c:v>
                </c:pt>
                <c:pt idx="5">
                  <c:v>4.124673385591639</c:v>
                </c:pt>
                <c:pt idx="6">
                  <c:v>2.866208073374927</c:v>
                </c:pt>
                <c:pt idx="7">
                  <c:v>3.836719458220018</c:v>
                </c:pt>
                <c:pt idx="8">
                  <c:v>4.1566682664107075</c:v>
                </c:pt>
                <c:pt idx="9">
                  <c:v>2.935530315149576</c:v>
                </c:pt>
                <c:pt idx="10">
                  <c:v>3.111502159654455</c:v>
                </c:pt>
                <c:pt idx="11">
                  <c:v>2.7009011891430705</c:v>
                </c:pt>
                <c:pt idx="12">
                  <c:v>4.052684903748734</c:v>
                </c:pt>
                <c:pt idx="13">
                  <c:v>3.7780621767183917</c:v>
                </c:pt>
                <c:pt idx="14">
                  <c:v>3.4981069695515385</c:v>
                </c:pt>
                <c:pt idx="15">
                  <c:v>3.7247373753532766</c:v>
                </c:pt>
                <c:pt idx="16">
                  <c:v>3.951367781155015</c:v>
                </c:pt>
                <c:pt idx="17">
                  <c:v>3.532768090438863</c:v>
                </c:pt>
                <c:pt idx="18">
                  <c:v>2.391617341225404</c:v>
                </c:pt>
                <c:pt idx="19">
                  <c:v>3.1994880819068947</c:v>
                </c:pt>
                <c:pt idx="20">
                  <c:v>3.7274036154215326</c:v>
                </c:pt>
                <c:pt idx="21">
                  <c:v>2.9301978350130646</c:v>
                </c:pt>
                <c:pt idx="22">
                  <c:v>3.2234842425211965</c:v>
                </c:pt>
                <c:pt idx="23">
                  <c:v>3.431450967845145</c:v>
                </c:pt>
                <c:pt idx="24">
                  <c:v>3.1088359195861996</c:v>
                </c:pt>
                <c:pt idx="25">
                  <c:v>2.5729216658667946</c:v>
                </c:pt>
                <c:pt idx="26">
                  <c:v>3.0741747986988748</c:v>
                </c:pt>
                <c:pt idx="27">
                  <c:v>3.2848077640910787</c:v>
                </c:pt>
                <c:pt idx="28">
                  <c:v>2.4476083826587747</c:v>
                </c:pt>
                <c:pt idx="29">
                  <c:v>2.244974137471338</c:v>
                </c:pt>
                <c:pt idx="30">
                  <c:v>1.983682610782275</c:v>
                </c:pt>
                <c:pt idx="31">
                  <c:v>0.9891750653228817</c:v>
                </c:pt>
                <c:pt idx="32">
                  <c:v>0.7385484989068416</c:v>
                </c:pt>
                <c:pt idx="33">
                  <c:v>0.8718605023196289</c:v>
                </c:pt>
                <c:pt idx="34">
                  <c:v>0.45059457153522103</c:v>
                </c:pt>
              </c:numCache>
            </c:numRef>
          </c:val>
          <c:smooth val="0"/>
        </c:ser>
        <c:ser>
          <c:idx val="2"/>
          <c:order val="1"/>
          <c:tx>
            <c:v>% Viajeros agrupados por franjas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Hoja2!$J$1046:$J$1080</c:f>
              <c:numCache>
                <c:ptCount val="35"/>
                <c:pt idx="0">
                  <c:v>1.7128687981351554</c:v>
                </c:pt>
                <c:pt idx="1">
                  <c:v>2.283825064180207</c:v>
                </c:pt>
                <c:pt idx="2">
                  <c:v>2.283825064180207</c:v>
                </c:pt>
                <c:pt idx="3">
                  <c:v>3.996693862315362</c:v>
                </c:pt>
                <c:pt idx="4">
                  <c:v>3.996693862315362</c:v>
                </c:pt>
                <c:pt idx="5">
                  <c:v>3.996693862315362</c:v>
                </c:pt>
                <c:pt idx="6">
                  <c:v>3.4257375962703103</c:v>
                </c:pt>
                <c:pt idx="7">
                  <c:v>3.996693862315362</c:v>
                </c:pt>
                <c:pt idx="8">
                  <c:v>3.996693862315362</c:v>
                </c:pt>
                <c:pt idx="9">
                  <c:v>2.8547813302252587</c:v>
                </c:pt>
                <c:pt idx="10">
                  <c:v>2.8547813302252587</c:v>
                </c:pt>
                <c:pt idx="11">
                  <c:v>2.8547813302252587</c:v>
                </c:pt>
                <c:pt idx="12">
                  <c:v>3.730578218596136</c:v>
                </c:pt>
                <c:pt idx="13">
                  <c:v>3.730578218596136</c:v>
                </c:pt>
                <c:pt idx="14">
                  <c:v>3.730578218596136</c:v>
                </c:pt>
                <c:pt idx="15">
                  <c:v>3.730578218596136</c:v>
                </c:pt>
                <c:pt idx="16">
                  <c:v>3.730578218596136</c:v>
                </c:pt>
                <c:pt idx="17">
                  <c:v>3.730578218596136</c:v>
                </c:pt>
                <c:pt idx="18">
                  <c:v>2.8547813302252587</c:v>
                </c:pt>
                <c:pt idx="19">
                  <c:v>3.330578218596136</c:v>
                </c:pt>
                <c:pt idx="20">
                  <c:v>3.330578218596136</c:v>
                </c:pt>
                <c:pt idx="21">
                  <c:v>3.330578218596136</c:v>
                </c:pt>
                <c:pt idx="22">
                  <c:v>3.330578218596136</c:v>
                </c:pt>
                <c:pt idx="23">
                  <c:v>3.330578218596136</c:v>
                </c:pt>
                <c:pt idx="24">
                  <c:v>3.330578218596136</c:v>
                </c:pt>
                <c:pt idx="25">
                  <c:v>3.330578218596136</c:v>
                </c:pt>
                <c:pt idx="26">
                  <c:v>3.330578218596136</c:v>
                </c:pt>
                <c:pt idx="27">
                  <c:v>3.330578218596136</c:v>
                </c:pt>
                <c:pt idx="28">
                  <c:v>2.283825064180207</c:v>
                </c:pt>
                <c:pt idx="29">
                  <c:v>2.283825064180207</c:v>
                </c:pt>
                <c:pt idx="30">
                  <c:v>2.283825064180207</c:v>
                </c:pt>
                <c:pt idx="31">
                  <c:v>1.1419125320901036</c:v>
                </c:pt>
                <c:pt idx="32">
                  <c:v>0.5709562660450518</c:v>
                </c:pt>
                <c:pt idx="33">
                  <c:v>0.5709562660450518</c:v>
                </c:pt>
                <c:pt idx="34">
                  <c:v>0.5709562660450518</c:v>
                </c:pt>
              </c:numCache>
            </c:numRef>
          </c:val>
          <c:smooth val="0"/>
        </c:ser>
        <c:axId val="51505008"/>
        <c:axId val="60891889"/>
      </c:lineChart>
      <c:catAx>
        <c:axId val="51505008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891889"/>
        <c:crosses val="autoZero"/>
        <c:auto val="1"/>
        <c:lblOffset val="100"/>
        <c:noMultiLvlLbl val="0"/>
      </c:catAx>
      <c:valAx>
        <c:axId val="608918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8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15050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1"/>
          <c:y val="0"/>
          <c:w val="0.319"/>
          <c:h val="0.17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Evolución de viajeros a lo largo del día: Línea B1</a:t>
            </a:r>
          </a:p>
        </c:rich>
      </c:tx>
      <c:layout>
        <c:manualLayout>
          <c:xMode val="factor"/>
          <c:yMode val="factor"/>
          <c:x val="-0.147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5425"/>
          <c:w val="0.996"/>
          <c:h val="0.8135"/>
        </c:manualLayout>
      </c:layout>
      <c:lineChart>
        <c:grouping val="standard"/>
        <c:varyColors val="0"/>
        <c:ser>
          <c:idx val="1"/>
          <c:order val="0"/>
          <c:tx>
            <c:v>% Viajeros reales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Hoja2!$B$1082:$B$1109</c:f>
              <c:strCache>
                <c:ptCount val="28"/>
                <c:pt idx="0">
                  <c:v>0.2916666666666667</c:v>
                </c:pt>
                <c:pt idx="1">
                  <c:v>0.3125</c:v>
                </c:pt>
                <c:pt idx="2">
                  <c:v>0.3333333333333333</c:v>
                </c:pt>
                <c:pt idx="3">
                  <c:v>0.3541666666666667</c:v>
                </c:pt>
                <c:pt idx="4">
                  <c:v>0.375</c:v>
                </c:pt>
                <c:pt idx="5">
                  <c:v>0.3958333333333333</c:v>
                </c:pt>
                <c:pt idx="6">
                  <c:v>0.4166666666666667</c:v>
                </c:pt>
                <c:pt idx="7">
                  <c:v>0.4375</c:v>
                </c:pt>
                <c:pt idx="8">
                  <c:v>0.4583333333333333</c:v>
                </c:pt>
                <c:pt idx="9">
                  <c:v>0.4791666666666667</c:v>
                </c:pt>
                <c:pt idx="10">
                  <c:v>0.5</c:v>
                </c:pt>
                <c:pt idx="11">
                  <c:v>0.5208333333333334</c:v>
                </c:pt>
                <c:pt idx="12">
                  <c:v>0.5416666666666666</c:v>
                </c:pt>
                <c:pt idx="13">
                  <c:v>0.5625</c:v>
                </c:pt>
                <c:pt idx="14">
                  <c:v>0.5833333333333334</c:v>
                </c:pt>
                <c:pt idx="15">
                  <c:v>0.6041666666666666</c:v>
                </c:pt>
                <c:pt idx="16">
                  <c:v>0.625</c:v>
                </c:pt>
                <c:pt idx="17">
                  <c:v>0.6458333333333334</c:v>
                </c:pt>
                <c:pt idx="18">
                  <c:v>0.6666666666666666</c:v>
                </c:pt>
                <c:pt idx="19">
                  <c:v>0.6875</c:v>
                </c:pt>
                <c:pt idx="20">
                  <c:v>0.7083333333333334</c:v>
                </c:pt>
                <c:pt idx="21">
                  <c:v>0.7291666666666666</c:v>
                </c:pt>
                <c:pt idx="22">
                  <c:v>0.75</c:v>
                </c:pt>
                <c:pt idx="23">
                  <c:v>0.7708333333333334</c:v>
                </c:pt>
                <c:pt idx="24">
                  <c:v>0.7916666666666666</c:v>
                </c:pt>
                <c:pt idx="25">
                  <c:v>0.8125</c:v>
                </c:pt>
                <c:pt idx="26">
                  <c:v>0.8333333333333334</c:v>
                </c:pt>
                <c:pt idx="27">
                  <c:v>0.8541666666666666</c:v>
                </c:pt>
              </c:strCache>
            </c:strRef>
          </c:cat>
          <c:val>
            <c:numRef>
              <c:f>Hoja2!$G$1082:$G$1109</c:f>
              <c:numCache>
                <c:ptCount val="28"/>
                <c:pt idx="0">
                  <c:v>2.768729641693811</c:v>
                </c:pt>
                <c:pt idx="1">
                  <c:v>5.060493252675663</c:v>
                </c:pt>
                <c:pt idx="2">
                  <c:v>3.4434620753838994</c:v>
                </c:pt>
                <c:pt idx="3">
                  <c:v>3.6644951140065145</c:v>
                </c:pt>
                <c:pt idx="4">
                  <c:v>4.071661237785016</c:v>
                </c:pt>
                <c:pt idx="5">
                  <c:v>3.7110283852954864</c:v>
                </c:pt>
                <c:pt idx="6">
                  <c:v>3.594695207073057</c:v>
                </c:pt>
                <c:pt idx="7">
                  <c:v>4.350860865518846</c:v>
                </c:pt>
                <c:pt idx="8">
                  <c:v>4.083294555607259</c:v>
                </c:pt>
                <c:pt idx="9">
                  <c:v>4.187994416007445</c:v>
                </c:pt>
                <c:pt idx="10">
                  <c:v>3.8855281526291297</c:v>
                </c:pt>
                <c:pt idx="11">
                  <c:v>3.9436947417403445</c:v>
                </c:pt>
                <c:pt idx="12">
                  <c:v>4.5951605397859465</c:v>
                </c:pt>
                <c:pt idx="13">
                  <c:v>3.594695207073057</c:v>
                </c:pt>
                <c:pt idx="14">
                  <c:v>6.165658445788739</c:v>
                </c:pt>
                <c:pt idx="15">
                  <c:v>2.8268962308050254</c:v>
                </c:pt>
                <c:pt idx="16">
                  <c:v>3.2922289436947416</c:v>
                </c:pt>
                <c:pt idx="17">
                  <c:v>2.1405304792926945</c:v>
                </c:pt>
                <c:pt idx="18">
                  <c:v>3.001395998138669</c:v>
                </c:pt>
                <c:pt idx="19">
                  <c:v>4.932526756630991</c:v>
                </c:pt>
                <c:pt idx="20">
                  <c:v>4.513727315030247</c:v>
                </c:pt>
                <c:pt idx="21">
                  <c:v>2.652396463471382</c:v>
                </c:pt>
                <c:pt idx="22">
                  <c:v>3.3038622615169846</c:v>
                </c:pt>
                <c:pt idx="23">
                  <c:v>2.815262912982783</c:v>
                </c:pt>
                <c:pt idx="24">
                  <c:v>3.0944625407166124</c:v>
                </c:pt>
                <c:pt idx="25">
                  <c:v>2.1172638436482085</c:v>
                </c:pt>
                <c:pt idx="26">
                  <c:v>2.559329920893439</c:v>
                </c:pt>
                <c:pt idx="27">
                  <c:v>1.6286644951140066</c:v>
                </c:pt>
              </c:numCache>
            </c:numRef>
          </c:val>
          <c:smooth val="0"/>
        </c:ser>
        <c:ser>
          <c:idx val="2"/>
          <c:order val="1"/>
          <c:tx>
            <c:v>% Viajeros agrupados por franjas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Hoja2!$B$1082:$B$1109</c:f>
              <c:strCache>
                <c:ptCount val="28"/>
                <c:pt idx="0">
                  <c:v>0.2916666666666667</c:v>
                </c:pt>
                <c:pt idx="1">
                  <c:v>0.3125</c:v>
                </c:pt>
                <c:pt idx="2">
                  <c:v>0.3333333333333333</c:v>
                </c:pt>
                <c:pt idx="3">
                  <c:v>0.3541666666666667</c:v>
                </c:pt>
                <c:pt idx="4">
                  <c:v>0.375</c:v>
                </c:pt>
                <c:pt idx="5">
                  <c:v>0.3958333333333333</c:v>
                </c:pt>
                <c:pt idx="6">
                  <c:v>0.4166666666666667</c:v>
                </c:pt>
                <c:pt idx="7">
                  <c:v>0.4375</c:v>
                </c:pt>
                <c:pt idx="8">
                  <c:v>0.4583333333333333</c:v>
                </c:pt>
                <c:pt idx="9">
                  <c:v>0.4791666666666667</c:v>
                </c:pt>
                <c:pt idx="10">
                  <c:v>0.5</c:v>
                </c:pt>
                <c:pt idx="11">
                  <c:v>0.5208333333333334</c:v>
                </c:pt>
                <c:pt idx="12">
                  <c:v>0.5416666666666666</c:v>
                </c:pt>
                <c:pt idx="13">
                  <c:v>0.5625</c:v>
                </c:pt>
                <c:pt idx="14">
                  <c:v>0.5833333333333334</c:v>
                </c:pt>
                <c:pt idx="15">
                  <c:v>0.6041666666666666</c:v>
                </c:pt>
                <c:pt idx="16">
                  <c:v>0.625</c:v>
                </c:pt>
                <c:pt idx="17">
                  <c:v>0.6458333333333334</c:v>
                </c:pt>
                <c:pt idx="18">
                  <c:v>0.6666666666666666</c:v>
                </c:pt>
                <c:pt idx="19">
                  <c:v>0.6875</c:v>
                </c:pt>
                <c:pt idx="20">
                  <c:v>0.7083333333333334</c:v>
                </c:pt>
                <c:pt idx="21">
                  <c:v>0.7291666666666666</c:v>
                </c:pt>
                <c:pt idx="22">
                  <c:v>0.75</c:v>
                </c:pt>
                <c:pt idx="23">
                  <c:v>0.7708333333333334</c:v>
                </c:pt>
                <c:pt idx="24">
                  <c:v>0.7916666666666666</c:v>
                </c:pt>
                <c:pt idx="25">
                  <c:v>0.8125</c:v>
                </c:pt>
                <c:pt idx="26">
                  <c:v>0.8333333333333334</c:v>
                </c:pt>
                <c:pt idx="27">
                  <c:v>0.8541666666666666</c:v>
                </c:pt>
              </c:strCache>
            </c:strRef>
          </c:cat>
          <c:val>
            <c:numRef>
              <c:f>Hoja2!$J$1082:$J$1109</c:f>
              <c:numCache>
                <c:ptCount val="28"/>
                <c:pt idx="0">
                  <c:v>3.904141461144718</c:v>
                </c:pt>
                <c:pt idx="1">
                  <c:v>3.904141461144718</c:v>
                </c:pt>
                <c:pt idx="2">
                  <c:v>3.904141461144718</c:v>
                </c:pt>
                <c:pt idx="3">
                  <c:v>3.904141461144718</c:v>
                </c:pt>
                <c:pt idx="4">
                  <c:v>3.904141461144718</c:v>
                </c:pt>
                <c:pt idx="5">
                  <c:v>3.904141461144718</c:v>
                </c:pt>
                <c:pt idx="6">
                  <c:v>3.904141461144718</c:v>
                </c:pt>
                <c:pt idx="7">
                  <c:v>3.904141461144718</c:v>
                </c:pt>
                <c:pt idx="8">
                  <c:v>3.904141461144718</c:v>
                </c:pt>
                <c:pt idx="9">
                  <c:v>3.904141461144718</c:v>
                </c:pt>
                <c:pt idx="10">
                  <c:v>3.904141461144718</c:v>
                </c:pt>
                <c:pt idx="11">
                  <c:v>3.904141461144718</c:v>
                </c:pt>
                <c:pt idx="12">
                  <c:v>3.904141461144718</c:v>
                </c:pt>
                <c:pt idx="13">
                  <c:v>3.904141461144718</c:v>
                </c:pt>
                <c:pt idx="14">
                  <c:v>4.880176826430898</c:v>
                </c:pt>
                <c:pt idx="15">
                  <c:v>2.9281060958585385</c:v>
                </c:pt>
                <c:pt idx="16">
                  <c:v>2.9281060958585385</c:v>
                </c:pt>
                <c:pt idx="17">
                  <c:v>2.9281060958585385</c:v>
                </c:pt>
                <c:pt idx="18">
                  <c:v>2.9281060958585385</c:v>
                </c:pt>
                <c:pt idx="19">
                  <c:v>4.880176826430898</c:v>
                </c:pt>
                <c:pt idx="20">
                  <c:v>4.880176826430898</c:v>
                </c:pt>
                <c:pt idx="21">
                  <c:v>2.9281060958585385</c:v>
                </c:pt>
                <c:pt idx="22">
                  <c:v>2.9281060958585385</c:v>
                </c:pt>
                <c:pt idx="23">
                  <c:v>2.9281060958585385</c:v>
                </c:pt>
                <c:pt idx="24">
                  <c:v>2.9281060958585385</c:v>
                </c:pt>
                <c:pt idx="25">
                  <c:v>1.952070730572359</c:v>
                </c:pt>
                <c:pt idx="26">
                  <c:v>1.952070730572359</c:v>
                </c:pt>
                <c:pt idx="27">
                  <c:v>1.952070730572359</c:v>
                </c:pt>
              </c:numCache>
            </c:numRef>
          </c:val>
          <c:smooth val="0"/>
        </c:ser>
        <c:axId val="11156090"/>
        <c:axId val="33295947"/>
      </c:lineChart>
      <c:catAx>
        <c:axId val="11156090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95947"/>
        <c:crosses val="autoZero"/>
        <c:auto val="1"/>
        <c:lblOffset val="100"/>
        <c:noMultiLvlLbl val="0"/>
      </c:catAx>
      <c:valAx>
        <c:axId val="332959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8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1156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05"/>
          <c:y val="0"/>
          <c:w val="0.3195"/>
          <c:h val="0.18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Evolución de viajeros a lo largo del día: Línea B2</a:t>
            </a:r>
          </a:p>
        </c:rich>
      </c:tx>
      <c:layout>
        <c:manualLayout>
          <c:xMode val="factor"/>
          <c:yMode val="factor"/>
          <c:x val="-0.154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6"/>
          <c:w val="0.99875"/>
          <c:h val="0.8165"/>
        </c:manualLayout>
      </c:layout>
      <c:lineChart>
        <c:grouping val="standard"/>
        <c:varyColors val="0"/>
        <c:ser>
          <c:idx val="1"/>
          <c:order val="0"/>
          <c:tx>
            <c:v>% Viajeros reales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Hoja2!$B$1111:$B$1138</c:f>
              <c:strCache>
                <c:ptCount val="28"/>
                <c:pt idx="0">
                  <c:v>0.2916666666666667</c:v>
                </c:pt>
                <c:pt idx="1">
                  <c:v>0.3125</c:v>
                </c:pt>
                <c:pt idx="2">
                  <c:v>0.3333333333333333</c:v>
                </c:pt>
                <c:pt idx="3">
                  <c:v>0.3541666666666667</c:v>
                </c:pt>
                <c:pt idx="4">
                  <c:v>0.375</c:v>
                </c:pt>
                <c:pt idx="5">
                  <c:v>0.3958333333333333</c:v>
                </c:pt>
                <c:pt idx="6">
                  <c:v>0.4166666666666667</c:v>
                </c:pt>
                <c:pt idx="7">
                  <c:v>0.4375</c:v>
                </c:pt>
                <c:pt idx="8">
                  <c:v>0.4583333333333333</c:v>
                </c:pt>
                <c:pt idx="9">
                  <c:v>0.4791666666666667</c:v>
                </c:pt>
                <c:pt idx="10">
                  <c:v>0.5</c:v>
                </c:pt>
                <c:pt idx="11">
                  <c:v>0.5208333333333334</c:v>
                </c:pt>
                <c:pt idx="12">
                  <c:v>0.5416666666666666</c:v>
                </c:pt>
                <c:pt idx="13">
                  <c:v>0.5625</c:v>
                </c:pt>
                <c:pt idx="14">
                  <c:v>0.5833333333333334</c:v>
                </c:pt>
                <c:pt idx="15">
                  <c:v>0.6041666666666666</c:v>
                </c:pt>
                <c:pt idx="16">
                  <c:v>0.625</c:v>
                </c:pt>
                <c:pt idx="17">
                  <c:v>0.6458333333333334</c:v>
                </c:pt>
                <c:pt idx="18">
                  <c:v>0.6666666666666666</c:v>
                </c:pt>
                <c:pt idx="19">
                  <c:v>0.6875</c:v>
                </c:pt>
                <c:pt idx="20">
                  <c:v>0.7083333333333334</c:v>
                </c:pt>
                <c:pt idx="21">
                  <c:v>0.7291666666666666</c:v>
                </c:pt>
                <c:pt idx="22">
                  <c:v>0.75</c:v>
                </c:pt>
                <c:pt idx="23">
                  <c:v>0.7708333333333334</c:v>
                </c:pt>
                <c:pt idx="24">
                  <c:v>0.7916666666666666</c:v>
                </c:pt>
                <c:pt idx="25">
                  <c:v>0.8125</c:v>
                </c:pt>
                <c:pt idx="26">
                  <c:v>0.8333333333333334</c:v>
                </c:pt>
                <c:pt idx="27">
                  <c:v>0.8541666666666666</c:v>
                </c:pt>
              </c:strCache>
            </c:strRef>
          </c:cat>
          <c:val>
            <c:numRef>
              <c:f>Hoja2!$G$1111:$G$1138</c:f>
              <c:numCache>
                <c:ptCount val="28"/>
                <c:pt idx="0">
                  <c:v>0.6381578947368421</c:v>
                </c:pt>
                <c:pt idx="1">
                  <c:v>2.8026315789473686</c:v>
                </c:pt>
                <c:pt idx="2">
                  <c:v>1.888157894736842</c:v>
                </c:pt>
                <c:pt idx="3">
                  <c:v>3.164473684210526</c:v>
                </c:pt>
                <c:pt idx="4">
                  <c:v>2.039473684210526</c:v>
                </c:pt>
                <c:pt idx="5">
                  <c:v>3.9473684210526314</c:v>
                </c:pt>
                <c:pt idx="6">
                  <c:v>2.2565789473684212</c:v>
                </c:pt>
                <c:pt idx="7">
                  <c:v>3.4078947368421053</c:v>
                </c:pt>
                <c:pt idx="8">
                  <c:v>4.078947368421052</c:v>
                </c:pt>
                <c:pt idx="9">
                  <c:v>4.947368421052632</c:v>
                </c:pt>
                <c:pt idx="10">
                  <c:v>4.427631578947368</c:v>
                </c:pt>
                <c:pt idx="11">
                  <c:v>5.7105263157894735</c:v>
                </c:pt>
                <c:pt idx="12">
                  <c:v>4.901315789473684</c:v>
                </c:pt>
                <c:pt idx="13">
                  <c:v>7.177631578947368</c:v>
                </c:pt>
                <c:pt idx="14">
                  <c:v>4.019736842105263</c:v>
                </c:pt>
                <c:pt idx="15">
                  <c:v>3.513157894736842</c:v>
                </c:pt>
                <c:pt idx="16">
                  <c:v>3.3421052631578947</c:v>
                </c:pt>
                <c:pt idx="17">
                  <c:v>2.0328947368421053</c:v>
                </c:pt>
                <c:pt idx="18">
                  <c:v>3.651315789473684</c:v>
                </c:pt>
                <c:pt idx="19">
                  <c:v>2.0526315789473686</c:v>
                </c:pt>
                <c:pt idx="20">
                  <c:v>4.026315789473684</c:v>
                </c:pt>
                <c:pt idx="21">
                  <c:v>2.4342105263157894</c:v>
                </c:pt>
                <c:pt idx="22">
                  <c:v>3.289473684210526</c:v>
                </c:pt>
                <c:pt idx="23">
                  <c:v>3.7697368421052633</c:v>
                </c:pt>
                <c:pt idx="24">
                  <c:v>4.7105263157894735</c:v>
                </c:pt>
                <c:pt idx="25">
                  <c:v>3.5657894736842106</c:v>
                </c:pt>
                <c:pt idx="26">
                  <c:v>4.967105263157895</c:v>
                </c:pt>
                <c:pt idx="27">
                  <c:v>3.236842105263158</c:v>
                </c:pt>
              </c:numCache>
            </c:numRef>
          </c:val>
          <c:smooth val="0"/>
        </c:ser>
        <c:ser>
          <c:idx val="2"/>
          <c:order val="1"/>
          <c:tx>
            <c:v>% Viajeros agrupados por franjas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Hoja2!$B$1111:$B$1138</c:f>
              <c:strCache>
                <c:ptCount val="28"/>
                <c:pt idx="0">
                  <c:v>0.2916666666666667</c:v>
                </c:pt>
                <c:pt idx="1">
                  <c:v>0.3125</c:v>
                </c:pt>
                <c:pt idx="2">
                  <c:v>0.3333333333333333</c:v>
                </c:pt>
                <c:pt idx="3">
                  <c:v>0.3541666666666667</c:v>
                </c:pt>
                <c:pt idx="4">
                  <c:v>0.375</c:v>
                </c:pt>
                <c:pt idx="5">
                  <c:v>0.3958333333333333</c:v>
                </c:pt>
                <c:pt idx="6">
                  <c:v>0.4166666666666667</c:v>
                </c:pt>
                <c:pt idx="7">
                  <c:v>0.4375</c:v>
                </c:pt>
                <c:pt idx="8">
                  <c:v>0.4583333333333333</c:v>
                </c:pt>
                <c:pt idx="9">
                  <c:v>0.4791666666666667</c:v>
                </c:pt>
                <c:pt idx="10">
                  <c:v>0.5</c:v>
                </c:pt>
                <c:pt idx="11">
                  <c:v>0.5208333333333334</c:v>
                </c:pt>
                <c:pt idx="12">
                  <c:v>0.5416666666666666</c:v>
                </c:pt>
                <c:pt idx="13">
                  <c:v>0.5625</c:v>
                </c:pt>
                <c:pt idx="14">
                  <c:v>0.5833333333333334</c:v>
                </c:pt>
                <c:pt idx="15">
                  <c:v>0.6041666666666666</c:v>
                </c:pt>
                <c:pt idx="16">
                  <c:v>0.625</c:v>
                </c:pt>
                <c:pt idx="17">
                  <c:v>0.6458333333333334</c:v>
                </c:pt>
                <c:pt idx="18">
                  <c:v>0.6666666666666666</c:v>
                </c:pt>
                <c:pt idx="19">
                  <c:v>0.6875</c:v>
                </c:pt>
                <c:pt idx="20">
                  <c:v>0.7083333333333334</c:v>
                </c:pt>
                <c:pt idx="21">
                  <c:v>0.7291666666666666</c:v>
                </c:pt>
                <c:pt idx="22">
                  <c:v>0.75</c:v>
                </c:pt>
                <c:pt idx="23">
                  <c:v>0.7708333333333334</c:v>
                </c:pt>
                <c:pt idx="24">
                  <c:v>0.7916666666666666</c:v>
                </c:pt>
                <c:pt idx="25">
                  <c:v>0.8125</c:v>
                </c:pt>
                <c:pt idx="26">
                  <c:v>0.8333333333333334</c:v>
                </c:pt>
                <c:pt idx="27">
                  <c:v>0.8541666666666666</c:v>
                </c:pt>
              </c:strCache>
            </c:strRef>
          </c:cat>
          <c:val>
            <c:numRef>
              <c:f>Hoja2!$J$1111:$J$1138</c:f>
              <c:numCache>
                <c:ptCount val="28"/>
                <c:pt idx="0">
                  <c:v>2.013157894736842</c:v>
                </c:pt>
                <c:pt idx="1">
                  <c:v>2.013157894736842</c:v>
                </c:pt>
                <c:pt idx="2">
                  <c:v>2.013157894736842</c:v>
                </c:pt>
                <c:pt idx="3">
                  <c:v>3.019736842105263</c:v>
                </c:pt>
                <c:pt idx="4">
                  <c:v>3.019736842105263</c:v>
                </c:pt>
                <c:pt idx="5">
                  <c:v>3.019736842105263</c:v>
                </c:pt>
                <c:pt idx="6">
                  <c:v>3.019736842105263</c:v>
                </c:pt>
                <c:pt idx="7">
                  <c:v>3.019736842105263</c:v>
                </c:pt>
                <c:pt idx="8">
                  <c:v>4.026315789473684</c:v>
                </c:pt>
                <c:pt idx="9">
                  <c:v>5.032894736842105</c:v>
                </c:pt>
                <c:pt idx="10">
                  <c:v>5.032894736842105</c:v>
                </c:pt>
                <c:pt idx="11">
                  <c:v>5.032894736842105</c:v>
                </c:pt>
                <c:pt idx="12">
                  <c:v>5.032894736842105</c:v>
                </c:pt>
                <c:pt idx="13">
                  <c:v>6.0394736842105265</c:v>
                </c:pt>
                <c:pt idx="14">
                  <c:v>4.026315789473684</c:v>
                </c:pt>
                <c:pt idx="15">
                  <c:v>3.019736842105263</c:v>
                </c:pt>
                <c:pt idx="16">
                  <c:v>3.019736842105263</c:v>
                </c:pt>
                <c:pt idx="17">
                  <c:v>3.019736842105263</c:v>
                </c:pt>
                <c:pt idx="18">
                  <c:v>3.019736842105263</c:v>
                </c:pt>
                <c:pt idx="19">
                  <c:v>3.019736842105263</c:v>
                </c:pt>
                <c:pt idx="20">
                  <c:v>3.019736842105263</c:v>
                </c:pt>
                <c:pt idx="21">
                  <c:v>3.019736842105263</c:v>
                </c:pt>
                <c:pt idx="22">
                  <c:v>4.026315789473684</c:v>
                </c:pt>
                <c:pt idx="23">
                  <c:v>4.026315789473684</c:v>
                </c:pt>
                <c:pt idx="24">
                  <c:v>4.026315789473684</c:v>
                </c:pt>
                <c:pt idx="25">
                  <c:v>4.026315789473684</c:v>
                </c:pt>
                <c:pt idx="26">
                  <c:v>4.026315789473684</c:v>
                </c:pt>
                <c:pt idx="27">
                  <c:v>4.026315789473684</c:v>
                </c:pt>
              </c:numCache>
            </c:numRef>
          </c:val>
          <c:smooth val="0"/>
        </c:ser>
        <c:axId val="31228068"/>
        <c:axId val="12617157"/>
      </c:lineChart>
      <c:catAx>
        <c:axId val="31228068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617157"/>
        <c:crosses val="autoZero"/>
        <c:auto val="1"/>
        <c:lblOffset val="100"/>
        <c:noMultiLvlLbl val="0"/>
      </c:catAx>
      <c:valAx>
        <c:axId val="126171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1228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8"/>
          <c:y val="0"/>
          <c:w val="0.32"/>
          <c:h val="0.175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Evolución de viajeros a lo largo del día: Línea B3</a:t>
            </a:r>
          </a:p>
        </c:rich>
      </c:tx>
      <c:layout>
        <c:manualLayout>
          <c:xMode val="factor"/>
          <c:yMode val="factor"/>
          <c:x val="-0.147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5325"/>
          <c:w val="0.996"/>
          <c:h val="0.81775"/>
        </c:manualLayout>
      </c:layout>
      <c:lineChart>
        <c:grouping val="standard"/>
        <c:varyColors val="0"/>
        <c:ser>
          <c:idx val="1"/>
          <c:order val="0"/>
          <c:tx>
            <c:v>% Viajeros reales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Hoja2!$G$1140:$G$1174</c:f>
              <c:numCache>
                <c:ptCount val="35"/>
                <c:pt idx="0">
                  <c:v>0.14729209154769998</c:v>
                </c:pt>
                <c:pt idx="1">
                  <c:v>2.5039655563108996</c:v>
                </c:pt>
                <c:pt idx="2">
                  <c:v>2.0394289598912305</c:v>
                </c:pt>
                <c:pt idx="3">
                  <c:v>2.1640607296623613</c:v>
                </c:pt>
                <c:pt idx="4">
                  <c:v>2.7645592567414456</c:v>
                </c:pt>
                <c:pt idx="5">
                  <c:v>5.42714706548833</c:v>
                </c:pt>
                <c:pt idx="6">
                  <c:v>4.3054611375481535</c:v>
                </c:pt>
                <c:pt idx="7">
                  <c:v>2.549286199864038</c:v>
                </c:pt>
                <c:pt idx="8">
                  <c:v>2.8665307047360074</c:v>
                </c:pt>
                <c:pt idx="9">
                  <c:v>5.970994788125991</c:v>
                </c:pt>
                <c:pt idx="10">
                  <c:v>2.2093813732155</c:v>
                </c:pt>
                <c:pt idx="11">
                  <c:v>5.461137548153184</c:v>
                </c:pt>
                <c:pt idx="12">
                  <c:v>3.5350101971447994</c:v>
                </c:pt>
                <c:pt idx="13">
                  <c:v>5.064581917063222</c:v>
                </c:pt>
                <c:pt idx="14">
                  <c:v>4.973940629956945</c:v>
                </c:pt>
                <c:pt idx="15">
                  <c:v>7.364604577384999</c:v>
                </c:pt>
                <c:pt idx="16">
                  <c:v>3.5916610015862225</c:v>
                </c:pt>
                <c:pt idx="17">
                  <c:v>3.874915023793338</c:v>
                </c:pt>
                <c:pt idx="18">
                  <c:v>0.997054158169046</c:v>
                </c:pt>
                <c:pt idx="19">
                  <c:v>3.0251529571719917</c:v>
                </c:pt>
                <c:pt idx="20">
                  <c:v>2.1527305687740768</c:v>
                </c:pt>
                <c:pt idx="21">
                  <c:v>3.195105370496261</c:v>
                </c:pt>
                <c:pt idx="22">
                  <c:v>1.903467029231815</c:v>
                </c:pt>
                <c:pt idx="23">
                  <c:v>1.994108316338092</c:v>
                </c:pt>
                <c:pt idx="24">
                  <c:v>4.033537276229323</c:v>
                </c:pt>
                <c:pt idx="25">
                  <c:v>2.5946068434171767</c:v>
                </c:pt>
                <c:pt idx="26">
                  <c:v>1.3822796283707228</c:v>
                </c:pt>
                <c:pt idx="27">
                  <c:v>3.455699070926807</c:v>
                </c:pt>
                <c:pt idx="28">
                  <c:v>1.6315431679129844</c:v>
                </c:pt>
                <c:pt idx="29">
                  <c:v>2.8891910265125764</c:v>
                </c:pt>
                <c:pt idx="30">
                  <c:v>2.175390890550646</c:v>
                </c:pt>
                <c:pt idx="31">
                  <c:v>0.6004985270790846</c:v>
                </c:pt>
                <c:pt idx="32">
                  <c:v>0.793111262179923</c:v>
                </c:pt>
                <c:pt idx="33">
                  <c:v>0.0906412871062769</c:v>
                </c:pt>
                <c:pt idx="34">
                  <c:v>0.27192386131883073</c:v>
                </c:pt>
              </c:numCache>
            </c:numRef>
          </c:val>
          <c:smooth val="0"/>
        </c:ser>
        <c:ser>
          <c:idx val="2"/>
          <c:order val="1"/>
          <c:tx>
            <c:v>% Viajeros agrupados por franjas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Hoja2!$J$1140:$J$1174</c:f>
              <c:numCache>
                <c:ptCount val="35"/>
                <c:pt idx="0">
                  <c:v>1.0282121006118288</c:v>
                </c:pt>
                <c:pt idx="1">
                  <c:v>2.0564242012236575</c:v>
                </c:pt>
                <c:pt idx="2">
                  <c:v>2.0564242012236575</c:v>
                </c:pt>
                <c:pt idx="3">
                  <c:v>2.0564242012236575</c:v>
                </c:pt>
                <c:pt idx="4">
                  <c:v>4.112848402447315</c:v>
                </c:pt>
                <c:pt idx="5">
                  <c:v>5.141060503059144</c:v>
                </c:pt>
                <c:pt idx="6">
                  <c:v>5.141060503059144</c:v>
                </c:pt>
                <c:pt idx="7">
                  <c:v>3.084636301835486</c:v>
                </c:pt>
                <c:pt idx="8">
                  <c:v>4.112848402447315</c:v>
                </c:pt>
                <c:pt idx="9">
                  <c:v>4.112848402447315</c:v>
                </c:pt>
                <c:pt idx="10">
                  <c:v>4.112848402447315</c:v>
                </c:pt>
                <c:pt idx="11">
                  <c:v>4.112848402447315</c:v>
                </c:pt>
                <c:pt idx="12">
                  <c:v>4.112848402447315</c:v>
                </c:pt>
                <c:pt idx="13">
                  <c:v>5.141060503059144</c:v>
                </c:pt>
                <c:pt idx="14">
                  <c:v>5.141060503059144</c:v>
                </c:pt>
                <c:pt idx="15">
                  <c:v>6.169272603670973</c:v>
                </c:pt>
                <c:pt idx="16">
                  <c:v>4.112848402447315</c:v>
                </c:pt>
                <c:pt idx="17">
                  <c:v>4.112848402447315</c:v>
                </c:pt>
                <c:pt idx="18">
                  <c:v>2.0564242012236575</c:v>
                </c:pt>
                <c:pt idx="19">
                  <c:v>2.570530251529572</c:v>
                </c:pt>
                <c:pt idx="20">
                  <c:v>2.570530251529572</c:v>
                </c:pt>
                <c:pt idx="21">
                  <c:v>2.570530251529572</c:v>
                </c:pt>
                <c:pt idx="22">
                  <c:v>2.570530251529572</c:v>
                </c:pt>
                <c:pt idx="23">
                  <c:v>2.570530251529572</c:v>
                </c:pt>
                <c:pt idx="24">
                  <c:v>2.570530251529572</c:v>
                </c:pt>
                <c:pt idx="25">
                  <c:v>2.570530251529572</c:v>
                </c:pt>
                <c:pt idx="26">
                  <c:v>2.570530251529572</c:v>
                </c:pt>
                <c:pt idx="27">
                  <c:v>2.570530251529572</c:v>
                </c:pt>
                <c:pt idx="28">
                  <c:v>2.570530251529572</c:v>
                </c:pt>
                <c:pt idx="29">
                  <c:v>2.570530251529572</c:v>
                </c:pt>
                <c:pt idx="30">
                  <c:v>2.570530251529572</c:v>
                </c:pt>
                <c:pt idx="31">
                  <c:v>1.0282121006118288</c:v>
                </c:pt>
                <c:pt idx="32">
                  <c:v>1.0282121006118288</c:v>
                </c:pt>
                <c:pt idx="33">
                  <c:v>1.0282121006118288</c:v>
                </c:pt>
                <c:pt idx="34">
                  <c:v>1.0282121006118288</c:v>
                </c:pt>
              </c:numCache>
            </c:numRef>
          </c:val>
          <c:smooth val="0"/>
        </c:ser>
        <c:axId val="46445550"/>
        <c:axId val="15356767"/>
      </c:lineChart>
      <c:catAx>
        <c:axId val="46445550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356767"/>
        <c:crosses val="autoZero"/>
        <c:auto val="1"/>
        <c:lblOffset val="100"/>
        <c:noMultiLvlLbl val="0"/>
      </c:catAx>
      <c:valAx>
        <c:axId val="153567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8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6445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1"/>
          <c:y val="0"/>
          <c:w val="0.319"/>
          <c:h val="0.17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Evolución de viajeros a lo largo del día: Línea C1</a:t>
            </a:r>
          </a:p>
        </c:rich>
      </c:tx>
      <c:layout>
        <c:manualLayout>
          <c:xMode val="factor"/>
          <c:yMode val="factor"/>
          <c:x val="-0.147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5425"/>
          <c:w val="0.996"/>
          <c:h val="0.8135"/>
        </c:manualLayout>
      </c:layout>
      <c:lineChart>
        <c:grouping val="standard"/>
        <c:varyColors val="0"/>
        <c:ser>
          <c:idx val="1"/>
          <c:order val="0"/>
          <c:tx>
            <c:v>% Viajeros reales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Hoja2!$G$1176:$G$1210</c:f>
              <c:numCache>
                <c:ptCount val="35"/>
                <c:pt idx="0">
                  <c:v>0.20450464814801977</c:v>
                </c:pt>
                <c:pt idx="1">
                  <c:v>2.5143673180775177</c:v>
                </c:pt>
                <c:pt idx="2">
                  <c:v>2.5587344281842066</c:v>
                </c:pt>
                <c:pt idx="3">
                  <c:v>4.254389917574228</c:v>
                </c:pt>
                <c:pt idx="4">
                  <c:v>5.3691135590047905</c:v>
                </c:pt>
                <c:pt idx="5">
                  <c:v>4.282812597486326</c:v>
                </c:pt>
                <c:pt idx="6">
                  <c:v>3.891827439671129</c:v>
                </c:pt>
                <c:pt idx="7">
                  <c:v>3.812798524793589</c:v>
                </c:pt>
                <c:pt idx="8">
                  <c:v>3.5694726553022162</c:v>
                </c:pt>
                <c:pt idx="9">
                  <c:v>3.1417459844299174</c:v>
                </c:pt>
                <c:pt idx="10">
                  <c:v>3.472419601943834</c:v>
                </c:pt>
                <c:pt idx="11">
                  <c:v>3.604827696168484</c:v>
                </c:pt>
                <c:pt idx="12">
                  <c:v>3.0211229038273566</c:v>
                </c:pt>
                <c:pt idx="13">
                  <c:v>3.4634075327034126</c:v>
                </c:pt>
                <c:pt idx="14">
                  <c:v>3.980561659884507</c:v>
                </c:pt>
                <c:pt idx="15">
                  <c:v>3.4855910877567573</c:v>
                </c:pt>
                <c:pt idx="16">
                  <c:v>3.1403595122390833</c:v>
                </c:pt>
                <c:pt idx="17">
                  <c:v>3.5764050162563863</c:v>
                </c:pt>
                <c:pt idx="18">
                  <c:v>3.342784452100852</c:v>
                </c:pt>
                <c:pt idx="19">
                  <c:v>2.5878503441917213</c:v>
                </c:pt>
                <c:pt idx="20">
                  <c:v>2.6807439809776015</c:v>
                </c:pt>
                <c:pt idx="21">
                  <c:v>3.6658324725651816</c:v>
                </c:pt>
                <c:pt idx="22">
                  <c:v>2.7237246188934567</c:v>
                </c:pt>
                <c:pt idx="23">
                  <c:v>2.6786642726913503</c:v>
                </c:pt>
                <c:pt idx="24">
                  <c:v>3.469646657562166</c:v>
                </c:pt>
                <c:pt idx="25">
                  <c:v>3.6249315429355775</c:v>
                </c:pt>
                <c:pt idx="26">
                  <c:v>2.79027528405349</c:v>
                </c:pt>
                <c:pt idx="27">
                  <c:v>2.969823432766497</c:v>
                </c:pt>
                <c:pt idx="28">
                  <c:v>2.5566547198979555</c:v>
                </c:pt>
                <c:pt idx="29">
                  <c:v>2.02355616252227</c:v>
                </c:pt>
                <c:pt idx="30">
                  <c:v>1.6561410319512517</c:v>
                </c:pt>
                <c:pt idx="31">
                  <c:v>0.7320573167603691</c:v>
                </c:pt>
                <c:pt idx="32">
                  <c:v>0.684917262272012</c:v>
                </c:pt>
                <c:pt idx="33">
                  <c:v>0.32790067313224863</c:v>
                </c:pt>
                <c:pt idx="34">
                  <c:v>0.14003369127423726</c:v>
                </c:pt>
              </c:numCache>
            </c:numRef>
          </c:val>
          <c:smooth val="0"/>
        </c:ser>
        <c:ser>
          <c:idx val="2"/>
          <c:order val="1"/>
          <c:tx>
            <c:v>% Viajeros agrupados por franjas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Hoja2!$J$1176:$J$1210</c:f>
              <c:numCache>
                <c:ptCount val="35"/>
                <c:pt idx="0">
                  <c:v>1.608654359415186</c:v>
                </c:pt>
                <c:pt idx="1">
                  <c:v>2.412981539122779</c:v>
                </c:pt>
                <c:pt idx="2">
                  <c:v>2.412981539122779</c:v>
                </c:pt>
                <c:pt idx="3">
                  <c:v>4.825963078245559</c:v>
                </c:pt>
                <c:pt idx="4">
                  <c:v>4.825963078245559</c:v>
                </c:pt>
                <c:pt idx="5">
                  <c:v>4.021635898537966</c:v>
                </c:pt>
                <c:pt idx="6">
                  <c:v>4.021635898537966</c:v>
                </c:pt>
                <c:pt idx="7">
                  <c:v>4.021635898537966</c:v>
                </c:pt>
                <c:pt idx="8">
                  <c:v>4.021635898537966</c:v>
                </c:pt>
                <c:pt idx="9">
                  <c:v>3.217308718830372</c:v>
                </c:pt>
                <c:pt idx="10">
                  <c:v>3.217308718830372</c:v>
                </c:pt>
                <c:pt idx="11">
                  <c:v>3.217308718830372</c:v>
                </c:pt>
                <c:pt idx="12">
                  <c:v>3.217308718830372</c:v>
                </c:pt>
                <c:pt idx="13">
                  <c:v>3.217308718830372</c:v>
                </c:pt>
                <c:pt idx="14">
                  <c:v>3.217308718830372</c:v>
                </c:pt>
                <c:pt idx="15">
                  <c:v>3.217308718830372</c:v>
                </c:pt>
                <c:pt idx="16">
                  <c:v>3.217308718830372</c:v>
                </c:pt>
                <c:pt idx="17">
                  <c:v>3.217308718830372</c:v>
                </c:pt>
                <c:pt idx="18">
                  <c:v>3.217308718830372</c:v>
                </c:pt>
                <c:pt idx="19">
                  <c:v>2.8955778469473348</c:v>
                </c:pt>
                <c:pt idx="20">
                  <c:v>2.8955778469473348</c:v>
                </c:pt>
                <c:pt idx="21">
                  <c:v>2.8955778469473348</c:v>
                </c:pt>
                <c:pt idx="22">
                  <c:v>2.8955778469473348</c:v>
                </c:pt>
                <c:pt idx="23">
                  <c:v>2.8955778469473348</c:v>
                </c:pt>
                <c:pt idx="24">
                  <c:v>3.217308718830372</c:v>
                </c:pt>
                <c:pt idx="25">
                  <c:v>3.217308718830372</c:v>
                </c:pt>
                <c:pt idx="26">
                  <c:v>3.217308718830372</c:v>
                </c:pt>
                <c:pt idx="27">
                  <c:v>3.217308718830372</c:v>
                </c:pt>
                <c:pt idx="28">
                  <c:v>2.412981539122779</c:v>
                </c:pt>
                <c:pt idx="29">
                  <c:v>1.608654359415186</c:v>
                </c:pt>
                <c:pt idx="30">
                  <c:v>1.608654359415186</c:v>
                </c:pt>
                <c:pt idx="31">
                  <c:v>0.804327179707593</c:v>
                </c:pt>
                <c:pt idx="32">
                  <c:v>0.804327179707593</c:v>
                </c:pt>
                <c:pt idx="33">
                  <c:v>0.804327179707593</c:v>
                </c:pt>
                <c:pt idx="34">
                  <c:v>0.804327179707593</c:v>
                </c:pt>
              </c:numCache>
            </c:numRef>
          </c:val>
          <c:smooth val="0"/>
        </c:ser>
        <c:axId val="3993176"/>
        <c:axId val="35938585"/>
      </c:lineChart>
      <c:catAx>
        <c:axId val="3993176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938585"/>
        <c:crosses val="autoZero"/>
        <c:auto val="1"/>
        <c:lblOffset val="100"/>
        <c:noMultiLvlLbl val="0"/>
      </c:catAx>
      <c:valAx>
        <c:axId val="359385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8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993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05"/>
          <c:y val="0"/>
          <c:w val="0.3195"/>
          <c:h val="0.18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Evolución de viajeros a lo largo del día: Línea C2</a:t>
            </a:r>
          </a:p>
        </c:rich>
      </c:tx>
      <c:layout>
        <c:manualLayout>
          <c:xMode val="factor"/>
          <c:yMode val="factor"/>
          <c:x val="-0.154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75"/>
          <c:w val="0.99875"/>
          <c:h val="0.8165"/>
        </c:manualLayout>
      </c:layout>
      <c:lineChart>
        <c:grouping val="standard"/>
        <c:varyColors val="0"/>
        <c:ser>
          <c:idx val="1"/>
          <c:order val="0"/>
          <c:tx>
            <c:v>% Viajeros reales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Hoja2!$G$1212:$G$1246</c:f>
              <c:numCache>
                <c:ptCount val="35"/>
                <c:pt idx="0">
                  <c:v>0.20117814127176142</c:v>
                </c:pt>
                <c:pt idx="1">
                  <c:v>2.6744858780834164</c:v>
                </c:pt>
                <c:pt idx="2">
                  <c:v>2.1853468679324672</c:v>
                </c:pt>
                <c:pt idx="3">
                  <c:v>3.9104823015831274</c:v>
                </c:pt>
                <c:pt idx="4">
                  <c:v>4.391074527954557</c:v>
                </c:pt>
                <c:pt idx="5">
                  <c:v>2.741545258507337</c:v>
                </c:pt>
                <c:pt idx="6">
                  <c:v>3.784252879608689</c:v>
                </c:pt>
                <c:pt idx="7">
                  <c:v>4.001209698627255</c:v>
                </c:pt>
                <c:pt idx="8">
                  <c:v>3.0170146741703046</c:v>
                </c:pt>
                <c:pt idx="9">
                  <c:v>3.0512018092883815</c:v>
                </c:pt>
                <c:pt idx="10">
                  <c:v>3.5317940356598116</c:v>
                </c:pt>
                <c:pt idx="11">
                  <c:v>3.3043180981433755</c:v>
                </c:pt>
                <c:pt idx="12">
                  <c:v>3.7106190501236</c:v>
                </c:pt>
                <c:pt idx="13">
                  <c:v>3.866433492873297</c:v>
                </c:pt>
                <c:pt idx="14">
                  <c:v>3.6212065428917057</c:v>
                </c:pt>
                <c:pt idx="15">
                  <c:v>4.873639089044338</c:v>
                </c:pt>
                <c:pt idx="16">
                  <c:v>5.055093883132593</c:v>
                </c:pt>
                <c:pt idx="17">
                  <c:v>4.355572503024247</c:v>
                </c:pt>
                <c:pt idx="18">
                  <c:v>3.2589543996213117</c:v>
                </c:pt>
                <c:pt idx="19">
                  <c:v>2.4430652711302794</c:v>
                </c:pt>
                <c:pt idx="20">
                  <c:v>2.9032767054120865</c:v>
                </c:pt>
                <c:pt idx="21">
                  <c:v>1.8230947246620732</c:v>
                </c:pt>
                <c:pt idx="22">
                  <c:v>3.707989270499132</c:v>
                </c:pt>
                <c:pt idx="23">
                  <c:v>3.0301635722926417</c:v>
                </c:pt>
                <c:pt idx="24">
                  <c:v>3.2964287592699733</c:v>
                </c:pt>
                <c:pt idx="25">
                  <c:v>2.8454215536738023</c:v>
                </c:pt>
                <c:pt idx="26">
                  <c:v>2.6580497554304947</c:v>
                </c:pt>
                <c:pt idx="27">
                  <c:v>2.68631988639352</c:v>
                </c:pt>
                <c:pt idx="28">
                  <c:v>2.8395045495187503</c:v>
                </c:pt>
                <c:pt idx="29">
                  <c:v>2.463446063219902</c:v>
                </c:pt>
                <c:pt idx="30">
                  <c:v>1.6238889181086624</c:v>
                </c:pt>
                <c:pt idx="31">
                  <c:v>0.8349550307684216</c:v>
                </c:pt>
                <c:pt idx="32">
                  <c:v>0.560143060011571</c:v>
                </c:pt>
                <c:pt idx="33">
                  <c:v>0.43720086256771684</c:v>
                </c:pt>
                <c:pt idx="34">
                  <c:v>0.31162888549939516</c:v>
                </c:pt>
              </c:numCache>
            </c:numRef>
          </c:val>
          <c:smooth val="0"/>
        </c:ser>
        <c:ser>
          <c:idx val="2"/>
          <c:order val="1"/>
          <c:tx>
            <c:v>% Viajeros agrupados por franjas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Hoja2!$J$1212:$J$1246</c:f>
              <c:numCache>
                <c:ptCount val="35"/>
                <c:pt idx="0">
                  <c:v>1.4183904245967045</c:v>
                </c:pt>
                <c:pt idx="1">
                  <c:v>2.1275856368950565</c:v>
                </c:pt>
                <c:pt idx="2">
                  <c:v>2.1275856368950565</c:v>
                </c:pt>
                <c:pt idx="3">
                  <c:v>4.255171273790114</c:v>
                </c:pt>
                <c:pt idx="4">
                  <c:v>4.255171273790114</c:v>
                </c:pt>
                <c:pt idx="5">
                  <c:v>3.5459760614917615</c:v>
                </c:pt>
                <c:pt idx="6">
                  <c:v>4.136972071740388</c:v>
                </c:pt>
                <c:pt idx="7">
                  <c:v>4.136972071740388</c:v>
                </c:pt>
                <c:pt idx="8">
                  <c:v>3.5459760614917615</c:v>
                </c:pt>
                <c:pt idx="9">
                  <c:v>3.5459760614917615</c:v>
                </c:pt>
                <c:pt idx="10">
                  <c:v>3.5459760614917615</c:v>
                </c:pt>
                <c:pt idx="11">
                  <c:v>3.5459760614917615</c:v>
                </c:pt>
                <c:pt idx="12">
                  <c:v>4.136972071740388</c:v>
                </c:pt>
                <c:pt idx="13">
                  <c:v>4.136972071740388</c:v>
                </c:pt>
                <c:pt idx="14">
                  <c:v>4.136972071740388</c:v>
                </c:pt>
                <c:pt idx="15">
                  <c:v>4.964366486088466</c:v>
                </c:pt>
                <c:pt idx="16">
                  <c:v>4.964366486088466</c:v>
                </c:pt>
                <c:pt idx="17">
                  <c:v>4.964366486088466</c:v>
                </c:pt>
                <c:pt idx="18">
                  <c:v>2.836780849193409</c:v>
                </c:pt>
                <c:pt idx="19">
                  <c:v>2.836780849193409</c:v>
                </c:pt>
                <c:pt idx="20">
                  <c:v>2.836780849193409</c:v>
                </c:pt>
                <c:pt idx="21">
                  <c:v>2.836780849193409</c:v>
                </c:pt>
                <c:pt idx="22">
                  <c:v>2.836780849193409</c:v>
                </c:pt>
                <c:pt idx="23">
                  <c:v>2.836780849193409</c:v>
                </c:pt>
                <c:pt idx="24">
                  <c:v>2.836780849193409</c:v>
                </c:pt>
                <c:pt idx="25">
                  <c:v>2.836780849193409</c:v>
                </c:pt>
                <c:pt idx="26">
                  <c:v>2.836780849193409</c:v>
                </c:pt>
                <c:pt idx="27">
                  <c:v>2.836780849193409</c:v>
                </c:pt>
                <c:pt idx="28">
                  <c:v>2.836780849193409</c:v>
                </c:pt>
                <c:pt idx="29">
                  <c:v>2.836780849193409</c:v>
                </c:pt>
                <c:pt idx="30">
                  <c:v>1.4183904245967045</c:v>
                </c:pt>
                <c:pt idx="31">
                  <c:v>0.7091952122983523</c:v>
                </c:pt>
                <c:pt idx="32">
                  <c:v>0.7091952122983523</c:v>
                </c:pt>
                <c:pt idx="33">
                  <c:v>0.7091952122983523</c:v>
                </c:pt>
                <c:pt idx="34">
                  <c:v>0.7091952122983523</c:v>
                </c:pt>
              </c:numCache>
            </c:numRef>
          </c:val>
          <c:smooth val="0"/>
        </c:ser>
        <c:axId val="55011810"/>
        <c:axId val="25344243"/>
      </c:lineChart>
      <c:catAx>
        <c:axId val="55011810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344243"/>
        <c:crosses val="autoZero"/>
        <c:auto val="1"/>
        <c:lblOffset val="100"/>
        <c:noMultiLvlLbl val="0"/>
      </c:catAx>
      <c:valAx>
        <c:axId val="253442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50118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8"/>
          <c:y val="0"/>
          <c:w val="0.32"/>
          <c:h val="0.175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Evolución de viajeros a lo largo del día: Línea C3</a:t>
            </a:r>
          </a:p>
        </c:rich>
      </c:tx>
      <c:layout>
        <c:manualLayout>
          <c:xMode val="factor"/>
          <c:yMode val="factor"/>
          <c:x val="-0.147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515"/>
          <c:w val="0.996"/>
          <c:h val="0.81775"/>
        </c:manualLayout>
      </c:layout>
      <c:lineChart>
        <c:grouping val="standard"/>
        <c:varyColors val="0"/>
        <c:ser>
          <c:idx val="1"/>
          <c:order val="0"/>
          <c:tx>
            <c:v>% Viajeros reales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Hoja2!$G$1248:$G$1282</c:f>
              <c:numCache>
                <c:ptCount val="35"/>
                <c:pt idx="0">
                  <c:v>0.43761860812394354</c:v>
                </c:pt>
                <c:pt idx="1">
                  <c:v>2.514751480333088</c:v>
                </c:pt>
                <c:pt idx="2">
                  <c:v>2.9326668809822567</c:v>
                </c:pt>
                <c:pt idx="3">
                  <c:v>4.591884352542232</c:v>
                </c:pt>
                <c:pt idx="4">
                  <c:v>4.957949207205152</c:v>
                </c:pt>
                <c:pt idx="5">
                  <c:v>4.801360558326679</c:v>
                </c:pt>
                <c:pt idx="6">
                  <c:v>4.06093476164304</c:v>
                </c:pt>
                <c:pt idx="7">
                  <c:v>4.557662992191307</c:v>
                </c:pt>
                <c:pt idx="8">
                  <c:v>3.5662805529342223</c:v>
                </c:pt>
                <c:pt idx="9">
                  <c:v>3.9209382874801673</c:v>
                </c:pt>
                <c:pt idx="10">
                  <c:v>3.174290425278178</c:v>
                </c:pt>
                <c:pt idx="11">
                  <c:v>4.259003847310512</c:v>
                </c:pt>
                <c:pt idx="12">
                  <c:v>2.8248177453308583</c:v>
                </c:pt>
                <c:pt idx="13">
                  <c:v>3.596353869606247</c:v>
                </c:pt>
                <c:pt idx="14">
                  <c:v>2.856965083842333</c:v>
                </c:pt>
                <c:pt idx="15">
                  <c:v>3.8410884466613435</c:v>
                </c:pt>
                <c:pt idx="16">
                  <c:v>2.8673351930395827</c:v>
                </c:pt>
                <c:pt idx="17">
                  <c:v>3.6243531644388214</c:v>
                </c:pt>
                <c:pt idx="18">
                  <c:v>3.255177277016727</c:v>
                </c:pt>
                <c:pt idx="19">
                  <c:v>2.8704462257987577</c:v>
                </c:pt>
                <c:pt idx="20">
                  <c:v>2.6900063257666105</c:v>
                </c:pt>
                <c:pt idx="21">
                  <c:v>2.124835374516494</c:v>
                </c:pt>
                <c:pt idx="22">
                  <c:v>3.3713225000259253</c:v>
                </c:pt>
                <c:pt idx="23">
                  <c:v>2.510603436654188</c:v>
                </c:pt>
                <c:pt idx="24">
                  <c:v>3.183623523555703</c:v>
                </c:pt>
                <c:pt idx="25">
                  <c:v>3.1462911304456034</c:v>
                </c:pt>
                <c:pt idx="26">
                  <c:v>2.456678868828489</c:v>
                </c:pt>
                <c:pt idx="27">
                  <c:v>2.783337308541859</c:v>
                </c:pt>
                <c:pt idx="28">
                  <c:v>1.8790637865416724</c:v>
                </c:pt>
                <c:pt idx="29">
                  <c:v>2.242017608445417</c:v>
                </c:pt>
                <c:pt idx="30">
                  <c:v>1.4290010473810288</c:v>
                </c:pt>
                <c:pt idx="31">
                  <c:v>1.1064906513465587</c:v>
                </c:pt>
                <c:pt idx="32">
                  <c:v>0.6305026391927907</c:v>
                </c:pt>
                <c:pt idx="33">
                  <c:v>0.5703560058487416</c:v>
                </c:pt>
                <c:pt idx="34">
                  <c:v>0.3639908328234696</c:v>
                </c:pt>
              </c:numCache>
            </c:numRef>
          </c:val>
          <c:smooth val="0"/>
        </c:ser>
        <c:ser>
          <c:idx val="2"/>
          <c:order val="1"/>
          <c:tx>
            <c:v>% Viajeros agrupados por franjas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Hoja2!$J$1248:$J$1282</c:f>
              <c:numCache>
                <c:ptCount val="35"/>
                <c:pt idx="0">
                  <c:v>2.0912806640425354</c:v>
                </c:pt>
                <c:pt idx="1">
                  <c:v>2.7883742187233804</c:v>
                </c:pt>
                <c:pt idx="2">
                  <c:v>2.7883742187233804</c:v>
                </c:pt>
                <c:pt idx="3">
                  <c:v>4.879654882765916</c:v>
                </c:pt>
                <c:pt idx="4">
                  <c:v>4.879654882765916</c:v>
                </c:pt>
                <c:pt idx="5">
                  <c:v>4.879654882765916</c:v>
                </c:pt>
                <c:pt idx="6">
                  <c:v>4.182561328085071</c:v>
                </c:pt>
                <c:pt idx="7">
                  <c:v>4.182561328085071</c:v>
                </c:pt>
                <c:pt idx="8">
                  <c:v>3.4854677734042254</c:v>
                </c:pt>
                <c:pt idx="9">
                  <c:v>3.4854677734042254</c:v>
                </c:pt>
                <c:pt idx="10">
                  <c:v>3.4854677734042254</c:v>
                </c:pt>
                <c:pt idx="11">
                  <c:v>3.4854677734042254</c:v>
                </c:pt>
                <c:pt idx="12">
                  <c:v>3.4854677734042254</c:v>
                </c:pt>
                <c:pt idx="13">
                  <c:v>3.4854677734042254</c:v>
                </c:pt>
                <c:pt idx="14">
                  <c:v>3.4854677734042254</c:v>
                </c:pt>
                <c:pt idx="15">
                  <c:v>3.4854677734042254</c:v>
                </c:pt>
                <c:pt idx="16">
                  <c:v>3.4854677734042254</c:v>
                </c:pt>
                <c:pt idx="17">
                  <c:v>3.4854677734042254</c:v>
                </c:pt>
                <c:pt idx="18">
                  <c:v>3.4854677734042254</c:v>
                </c:pt>
                <c:pt idx="19">
                  <c:v>2.7883742187233804</c:v>
                </c:pt>
                <c:pt idx="20">
                  <c:v>2.7883742187233804</c:v>
                </c:pt>
                <c:pt idx="21">
                  <c:v>2.7883742187233804</c:v>
                </c:pt>
                <c:pt idx="22">
                  <c:v>2.7883742187233804</c:v>
                </c:pt>
                <c:pt idx="23">
                  <c:v>2.7883742187233804</c:v>
                </c:pt>
                <c:pt idx="24">
                  <c:v>2.7883742187233804</c:v>
                </c:pt>
                <c:pt idx="25">
                  <c:v>2.7883742187233804</c:v>
                </c:pt>
                <c:pt idx="26">
                  <c:v>2.7883742187233804</c:v>
                </c:pt>
                <c:pt idx="27">
                  <c:v>2.7883742187233804</c:v>
                </c:pt>
                <c:pt idx="28">
                  <c:v>2.0912806640425354</c:v>
                </c:pt>
                <c:pt idx="29">
                  <c:v>2.0912806640425354</c:v>
                </c:pt>
                <c:pt idx="30">
                  <c:v>1.3941871093616902</c:v>
                </c:pt>
                <c:pt idx="31">
                  <c:v>1.3941871093616902</c:v>
                </c:pt>
                <c:pt idx="32">
                  <c:v>0.6970935546808451</c:v>
                </c:pt>
                <c:pt idx="33">
                  <c:v>0.6970935546808451</c:v>
                </c:pt>
                <c:pt idx="34">
                  <c:v>0.6970935546808451</c:v>
                </c:pt>
              </c:numCache>
            </c:numRef>
          </c:val>
          <c:smooth val="0"/>
        </c:ser>
        <c:axId val="26771596"/>
        <c:axId val="39617773"/>
      </c:lineChart>
      <c:catAx>
        <c:axId val="26771596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617773"/>
        <c:crosses val="autoZero"/>
        <c:auto val="1"/>
        <c:lblOffset val="100"/>
        <c:noMultiLvlLbl val="0"/>
      </c:catAx>
      <c:valAx>
        <c:axId val="396177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8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6771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1"/>
          <c:y val="0"/>
          <c:w val="0.319"/>
          <c:h val="0.17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Evolución de viajeros a lo largo del día: Línea C4</a:t>
            </a:r>
          </a:p>
        </c:rich>
      </c:tx>
      <c:layout>
        <c:manualLayout>
          <c:xMode val="factor"/>
          <c:yMode val="factor"/>
          <c:x val="-0.147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5425"/>
          <c:w val="0.996"/>
          <c:h val="0.8135"/>
        </c:manualLayout>
      </c:layout>
      <c:lineChart>
        <c:grouping val="standard"/>
        <c:varyColors val="0"/>
        <c:ser>
          <c:idx val="1"/>
          <c:order val="0"/>
          <c:tx>
            <c:v>% Viajeros reales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Hoja2!$G$1284:$G$1318</c:f>
              <c:numCache>
                <c:ptCount val="35"/>
                <c:pt idx="0">
                  <c:v>0.27659553746213855</c:v>
                </c:pt>
                <c:pt idx="1">
                  <c:v>1.3060373793546753</c:v>
                </c:pt>
                <c:pt idx="2">
                  <c:v>1.8650720219718144</c:v>
                </c:pt>
                <c:pt idx="3">
                  <c:v>3.7953972165139223</c:v>
                </c:pt>
                <c:pt idx="4">
                  <c:v>3.2626586285146626</c:v>
                </c:pt>
                <c:pt idx="5">
                  <c:v>3.323042161340904</c:v>
                </c:pt>
                <c:pt idx="6">
                  <c:v>3.412643532631456</c:v>
                </c:pt>
                <c:pt idx="7">
                  <c:v>3.7983190003603533</c:v>
                </c:pt>
                <c:pt idx="8">
                  <c:v>3.6950826377864567</c:v>
                </c:pt>
                <c:pt idx="9">
                  <c:v>3.476922777252939</c:v>
                </c:pt>
                <c:pt idx="10">
                  <c:v>4.015504932945061</c:v>
                </c:pt>
                <c:pt idx="11">
                  <c:v>3.786631864974629</c:v>
                </c:pt>
                <c:pt idx="12">
                  <c:v>3.4116696046826456</c:v>
                </c:pt>
                <c:pt idx="13">
                  <c:v>5.198827390749632</c:v>
                </c:pt>
                <c:pt idx="14">
                  <c:v>4.3855975534929925</c:v>
                </c:pt>
                <c:pt idx="15">
                  <c:v>4.312552957332216</c:v>
                </c:pt>
                <c:pt idx="16">
                  <c:v>4.4693553570906825</c:v>
                </c:pt>
                <c:pt idx="17">
                  <c:v>3.224675438511059</c:v>
                </c:pt>
                <c:pt idx="18">
                  <c:v>4.017452788842681</c:v>
                </c:pt>
                <c:pt idx="19">
                  <c:v>2.3510620684281776</c:v>
                </c:pt>
                <c:pt idx="20">
                  <c:v>2.7240764728225404</c:v>
                </c:pt>
                <c:pt idx="21">
                  <c:v>3.1847443926098347</c:v>
                </c:pt>
                <c:pt idx="22">
                  <c:v>3.063977326957352</c:v>
                </c:pt>
                <c:pt idx="23">
                  <c:v>2.7834860776999717</c:v>
                </c:pt>
                <c:pt idx="24">
                  <c:v>2.9110706389941274</c:v>
                </c:pt>
                <c:pt idx="25">
                  <c:v>2.9324970538679547</c:v>
                </c:pt>
                <c:pt idx="26">
                  <c:v>2.933470981816765</c:v>
                </c:pt>
                <c:pt idx="27">
                  <c:v>2.680249715126075</c:v>
                </c:pt>
                <c:pt idx="28">
                  <c:v>2.9987241543870584</c:v>
                </c:pt>
                <c:pt idx="29">
                  <c:v>1.93616876223497</c:v>
                </c:pt>
                <c:pt idx="30">
                  <c:v>2.0306397732695736</c:v>
                </c:pt>
                <c:pt idx="31">
                  <c:v>0.6525317257029325</c:v>
                </c:pt>
                <c:pt idx="32">
                  <c:v>0.8590044508507261</c:v>
                </c:pt>
                <c:pt idx="33">
                  <c:v>0.527868948255208</c:v>
                </c:pt>
                <c:pt idx="34">
                  <c:v>0.3963886751658112</c:v>
                </c:pt>
              </c:numCache>
            </c:numRef>
          </c:val>
          <c:smooth val="0"/>
        </c:ser>
        <c:ser>
          <c:idx val="2"/>
          <c:order val="1"/>
          <c:tx>
            <c:v>% Viajeros agrupados por franjas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Hoja2!$J$1284:$J$1318</c:f>
              <c:numCache>
                <c:ptCount val="35"/>
                <c:pt idx="0">
                  <c:v>0.684601781731616</c:v>
                </c:pt>
                <c:pt idx="1">
                  <c:v>1.369203563463232</c:v>
                </c:pt>
                <c:pt idx="2">
                  <c:v>1.369203563463232</c:v>
                </c:pt>
                <c:pt idx="3">
                  <c:v>3.42300890865808</c:v>
                </c:pt>
                <c:pt idx="4">
                  <c:v>3.42300890865808</c:v>
                </c:pt>
                <c:pt idx="5">
                  <c:v>3.42300890865808</c:v>
                </c:pt>
                <c:pt idx="6">
                  <c:v>3.42300890865808</c:v>
                </c:pt>
                <c:pt idx="7">
                  <c:v>3.42300890865808</c:v>
                </c:pt>
                <c:pt idx="8">
                  <c:v>3.42300890865808</c:v>
                </c:pt>
                <c:pt idx="9">
                  <c:v>3.42300890865808</c:v>
                </c:pt>
                <c:pt idx="10">
                  <c:v>4.107610690389696</c:v>
                </c:pt>
                <c:pt idx="11">
                  <c:v>4.107610690389696</c:v>
                </c:pt>
                <c:pt idx="12">
                  <c:v>4.107610690389696</c:v>
                </c:pt>
                <c:pt idx="13">
                  <c:v>4.107610690389696</c:v>
                </c:pt>
                <c:pt idx="14">
                  <c:v>4.107610690389696</c:v>
                </c:pt>
                <c:pt idx="15">
                  <c:v>4.107610690389696</c:v>
                </c:pt>
                <c:pt idx="16">
                  <c:v>4.107610690389696</c:v>
                </c:pt>
                <c:pt idx="17">
                  <c:v>3.42300890865808</c:v>
                </c:pt>
                <c:pt idx="18">
                  <c:v>3.42300890865808</c:v>
                </c:pt>
                <c:pt idx="19">
                  <c:v>2.9954572754040987</c:v>
                </c:pt>
                <c:pt idx="20">
                  <c:v>2.9954572754040987</c:v>
                </c:pt>
                <c:pt idx="21">
                  <c:v>2.9954572754040987</c:v>
                </c:pt>
                <c:pt idx="22">
                  <c:v>2.9954572754040987</c:v>
                </c:pt>
                <c:pt idx="23">
                  <c:v>2.9954572754040987</c:v>
                </c:pt>
                <c:pt idx="24">
                  <c:v>2.9954572754040987</c:v>
                </c:pt>
                <c:pt idx="25">
                  <c:v>2.9954572754040987</c:v>
                </c:pt>
                <c:pt idx="26">
                  <c:v>2.9954572754040987</c:v>
                </c:pt>
                <c:pt idx="27">
                  <c:v>2.9954572754040987</c:v>
                </c:pt>
                <c:pt idx="28">
                  <c:v>2.9954572754040987</c:v>
                </c:pt>
                <c:pt idx="29">
                  <c:v>2.053805345194848</c:v>
                </c:pt>
                <c:pt idx="30">
                  <c:v>2.053805345194848</c:v>
                </c:pt>
                <c:pt idx="31">
                  <c:v>0.684601781731616</c:v>
                </c:pt>
                <c:pt idx="32">
                  <c:v>0.684601781731616</c:v>
                </c:pt>
                <c:pt idx="33">
                  <c:v>0.684601781731616</c:v>
                </c:pt>
                <c:pt idx="34">
                  <c:v>0.684601781731616</c:v>
                </c:pt>
              </c:numCache>
            </c:numRef>
          </c:val>
          <c:smooth val="0"/>
        </c:ser>
        <c:axId val="21015638"/>
        <c:axId val="54923015"/>
      </c:lineChart>
      <c:catAx>
        <c:axId val="21015638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923015"/>
        <c:crosses val="autoZero"/>
        <c:auto val="1"/>
        <c:lblOffset val="100"/>
        <c:noMultiLvlLbl val="0"/>
      </c:catAx>
      <c:valAx>
        <c:axId val="549230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8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1015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05"/>
          <c:y val="0"/>
          <c:w val="0.3195"/>
          <c:h val="0.18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Evolución de viajeros a lo largo del día: Línea 5</a:t>
            </a:r>
          </a:p>
        </c:rich>
      </c:tx>
      <c:layout>
        <c:manualLayout>
          <c:xMode val="factor"/>
          <c:yMode val="factor"/>
          <c:x val="-0.147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515"/>
          <c:w val="0.996"/>
          <c:h val="0.81775"/>
        </c:manualLayout>
      </c:layout>
      <c:lineChart>
        <c:grouping val="standard"/>
        <c:varyColors val="0"/>
        <c:ser>
          <c:idx val="1"/>
          <c:order val="0"/>
          <c:tx>
            <c:v>% Viajeros reales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Hoja2!$G$74:$G$108</c:f>
              <c:numCache>
                <c:ptCount val="35"/>
                <c:pt idx="0">
                  <c:v>1.0380085153991983</c:v>
                </c:pt>
                <c:pt idx="1">
                  <c:v>2.3129875376821953</c:v>
                </c:pt>
                <c:pt idx="2">
                  <c:v>3.6975168598688506</c:v>
                </c:pt>
                <c:pt idx="3">
                  <c:v>3.774435155545887</c:v>
                </c:pt>
                <c:pt idx="4">
                  <c:v>5.3570873605370295</c:v>
                </c:pt>
                <c:pt idx="5">
                  <c:v>4.949964260185847</c:v>
                </c:pt>
                <c:pt idx="6">
                  <c:v>4.011405662429686</c:v>
                </c:pt>
                <c:pt idx="7">
                  <c:v>4.408428380520247</c:v>
                </c:pt>
                <c:pt idx="8">
                  <c:v>3.164527457500699</c:v>
                </c:pt>
                <c:pt idx="9">
                  <c:v>3.105479068900146</c:v>
                </c:pt>
                <c:pt idx="10">
                  <c:v>2.923672188208969</c:v>
                </c:pt>
                <c:pt idx="11">
                  <c:v>3.4628772104298102</c:v>
                </c:pt>
                <c:pt idx="12">
                  <c:v>3.5879665599651926</c:v>
                </c:pt>
                <c:pt idx="13">
                  <c:v>3.1443266929794573</c:v>
                </c:pt>
                <c:pt idx="14">
                  <c:v>3.451999875687603</c:v>
                </c:pt>
                <c:pt idx="15">
                  <c:v>4.971718929670262</c:v>
                </c:pt>
                <c:pt idx="16">
                  <c:v>3.6353606613419522</c:v>
                </c:pt>
                <c:pt idx="17">
                  <c:v>3.9989744227243063</c:v>
                </c:pt>
                <c:pt idx="18">
                  <c:v>3.338564813376014</c:v>
                </c:pt>
                <c:pt idx="19">
                  <c:v>3.0075830562202817</c:v>
                </c:pt>
                <c:pt idx="20">
                  <c:v>2.8848245641296577</c:v>
                </c:pt>
                <c:pt idx="21">
                  <c:v>2.9376573328775213</c:v>
                </c:pt>
                <c:pt idx="22">
                  <c:v>2.2710321036765393</c:v>
                </c:pt>
                <c:pt idx="23">
                  <c:v>2.3697050688379897</c:v>
                </c:pt>
                <c:pt idx="24">
                  <c:v>2.508002610560338</c:v>
                </c:pt>
                <c:pt idx="25">
                  <c:v>2.2725860086397116</c:v>
                </c:pt>
                <c:pt idx="26">
                  <c:v>2.900363613761382</c:v>
                </c:pt>
                <c:pt idx="27">
                  <c:v>2.364266401466886</c:v>
                </c:pt>
                <c:pt idx="28">
                  <c:v>2.3689281163564035</c:v>
                </c:pt>
                <c:pt idx="29">
                  <c:v>1.9796749230817043</c:v>
                </c:pt>
                <c:pt idx="30">
                  <c:v>1.4474624731951393</c:v>
                </c:pt>
                <c:pt idx="31">
                  <c:v>1.1017186188892687</c:v>
                </c:pt>
                <c:pt idx="32">
                  <c:v>0.5306585449233925</c:v>
                </c:pt>
                <c:pt idx="33">
                  <c:v>0.4716101563228393</c:v>
                </c:pt>
                <c:pt idx="34">
                  <c:v>0.2486247941075924</c:v>
                </c:pt>
              </c:numCache>
            </c:numRef>
          </c:val>
          <c:smooth val="0"/>
        </c:ser>
        <c:ser>
          <c:idx val="2"/>
          <c:order val="1"/>
          <c:tx>
            <c:v>% Viajeros agrupados por franjas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Hoja2!$J$74:$J$108</c:f>
              <c:numCache>
                <c:ptCount val="35"/>
                <c:pt idx="0">
                  <c:v>1.4724359458175538</c:v>
                </c:pt>
                <c:pt idx="1">
                  <c:v>1.4724359458175538</c:v>
                </c:pt>
                <c:pt idx="2">
                  <c:v>3.6810898645438845</c:v>
                </c:pt>
                <c:pt idx="3">
                  <c:v>3.6810898645438845</c:v>
                </c:pt>
                <c:pt idx="4">
                  <c:v>5.153525810361438</c:v>
                </c:pt>
                <c:pt idx="5">
                  <c:v>5.153525810361438</c:v>
                </c:pt>
                <c:pt idx="6">
                  <c:v>5.153525810361438</c:v>
                </c:pt>
                <c:pt idx="7">
                  <c:v>5.153525810361438</c:v>
                </c:pt>
                <c:pt idx="8">
                  <c:v>3.312980878089496</c:v>
                </c:pt>
                <c:pt idx="9">
                  <c:v>3.312980878089496</c:v>
                </c:pt>
                <c:pt idx="10">
                  <c:v>3.312980878089496</c:v>
                </c:pt>
                <c:pt idx="11">
                  <c:v>3.312980878089496</c:v>
                </c:pt>
                <c:pt idx="12">
                  <c:v>3.312980878089496</c:v>
                </c:pt>
                <c:pt idx="13">
                  <c:v>3.312980878089496</c:v>
                </c:pt>
                <c:pt idx="14">
                  <c:v>4.417307837452661</c:v>
                </c:pt>
                <c:pt idx="15">
                  <c:v>4.417307837452661</c:v>
                </c:pt>
                <c:pt idx="16">
                  <c:v>4.417307837452661</c:v>
                </c:pt>
                <c:pt idx="17">
                  <c:v>4.417307837452661</c:v>
                </c:pt>
                <c:pt idx="18">
                  <c:v>3.6810898645438845</c:v>
                </c:pt>
                <c:pt idx="19">
                  <c:v>2.5767629051807193</c:v>
                </c:pt>
                <c:pt idx="20">
                  <c:v>2.5767629051807193</c:v>
                </c:pt>
                <c:pt idx="21">
                  <c:v>2.5767629051807193</c:v>
                </c:pt>
                <c:pt idx="22">
                  <c:v>2.5767629051807193</c:v>
                </c:pt>
                <c:pt idx="23">
                  <c:v>2.5767629051807193</c:v>
                </c:pt>
                <c:pt idx="24">
                  <c:v>2.5767629051807193</c:v>
                </c:pt>
                <c:pt idx="25">
                  <c:v>2.5767629051807193</c:v>
                </c:pt>
                <c:pt idx="26">
                  <c:v>2.5767629051807193</c:v>
                </c:pt>
                <c:pt idx="27">
                  <c:v>2.5767629051807193</c:v>
                </c:pt>
                <c:pt idx="28">
                  <c:v>2.5767629051807193</c:v>
                </c:pt>
                <c:pt idx="29">
                  <c:v>2.5767629051807193</c:v>
                </c:pt>
                <c:pt idx="30">
                  <c:v>1.4724359458175538</c:v>
                </c:pt>
                <c:pt idx="31">
                  <c:v>1.4724359458175538</c:v>
                </c:pt>
                <c:pt idx="32">
                  <c:v>0.7362179729087769</c:v>
                </c:pt>
                <c:pt idx="33">
                  <c:v>0.7362179729087769</c:v>
                </c:pt>
                <c:pt idx="34">
                  <c:v>0.7362179729087769</c:v>
                </c:pt>
              </c:numCache>
            </c:numRef>
          </c:val>
          <c:smooth val="0"/>
        </c:ser>
        <c:axId val="37840546"/>
        <c:axId val="5020595"/>
      </c:lineChart>
      <c:catAx>
        <c:axId val="37840546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20595"/>
        <c:crosses val="autoZero"/>
        <c:auto val="1"/>
        <c:lblOffset val="100"/>
        <c:noMultiLvlLbl val="0"/>
      </c:catAx>
      <c:valAx>
        <c:axId val="50205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8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78405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1"/>
          <c:y val="0"/>
          <c:w val="0.319"/>
          <c:h val="0.17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Evolución de viajeros a lo largo del día: Línea 6</a:t>
            </a:r>
          </a:p>
        </c:rich>
      </c:tx>
      <c:layout>
        <c:manualLayout>
          <c:xMode val="factor"/>
          <c:yMode val="factor"/>
          <c:x val="-0.147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5425"/>
          <c:w val="0.996"/>
          <c:h val="0.8135"/>
        </c:manualLayout>
      </c:layout>
      <c:lineChart>
        <c:grouping val="standard"/>
        <c:varyColors val="0"/>
        <c:ser>
          <c:idx val="1"/>
          <c:order val="0"/>
          <c:tx>
            <c:v>% Viajeros reales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Hoja2!$G$110:$G$144</c:f>
              <c:numCache>
                <c:ptCount val="35"/>
                <c:pt idx="0">
                  <c:v>0.9838683484003681</c:v>
                </c:pt>
                <c:pt idx="1">
                  <c:v>2.067882856060196</c:v>
                </c:pt>
                <c:pt idx="2">
                  <c:v>3.314973204135766</c:v>
                </c:pt>
                <c:pt idx="3">
                  <c:v>4.980918096681643</c:v>
                </c:pt>
                <c:pt idx="4">
                  <c:v>4.675066312997347</c:v>
                </c:pt>
                <c:pt idx="5">
                  <c:v>3.4969956152222164</c:v>
                </c:pt>
                <c:pt idx="6">
                  <c:v>3.7236778000324797</c:v>
                </c:pt>
                <c:pt idx="7">
                  <c:v>3.0625778162723973</c:v>
                </c:pt>
                <c:pt idx="8">
                  <c:v>3.553835327234342</c:v>
                </c:pt>
                <c:pt idx="9">
                  <c:v>2.9015319655713743</c:v>
                </c:pt>
                <c:pt idx="10">
                  <c:v>3.459102473880799</c:v>
                </c:pt>
                <c:pt idx="11">
                  <c:v>3.824500622530179</c:v>
                </c:pt>
                <c:pt idx="12">
                  <c:v>2.6525198938992043</c:v>
                </c:pt>
                <c:pt idx="13">
                  <c:v>3.9239701185513995</c:v>
                </c:pt>
                <c:pt idx="14">
                  <c:v>4.877388621230986</c:v>
                </c:pt>
                <c:pt idx="15">
                  <c:v>5.20218697558599</c:v>
                </c:pt>
                <c:pt idx="16">
                  <c:v>3.5842851729551235</c:v>
                </c:pt>
                <c:pt idx="17">
                  <c:v>2.7574026958263413</c:v>
                </c:pt>
                <c:pt idx="18">
                  <c:v>3.2736967466031506</c:v>
                </c:pt>
                <c:pt idx="19">
                  <c:v>2.870405456612353</c:v>
                </c:pt>
                <c:pt idx="20">
                  <c:v>2.3426081307854707</c:v>
                </c:pt>
                <c:pt idx="21">
                  <c:v>2.7601093487792996</c:v>
                </c:pt>
                <c:pt idx="22">
                  <c:v>2.8521355491798843</c:v>
                </c:pt>
                <c:pt idx="23">
                  <c:v>2.6254533643696205</c:v>
                </c:pt>
                <c:pt idx="24">
                  <c:v>3.35760298814486</c:v>
                </c:pt>
                <c:pt idx="25">
                  <c:v>2.2390786553348128</c:v>
                </c:pt>
                <c:pt idx="26">
                  <c:v>2.8886753640448224</c:v>
                </c:pt>
                <c:pt idx="27">
                  <c:v>2.895441996427218</c:v>
                </c:pt>
                <c:pt idx="28">
                  <c:v>2.575380284739891</c:v>
                </c:pt>
                <c:pt idx="29">
                  <c:v>1.71195799274617</c:v>
                </c:pt>
                <c:pt idx="30">
                  <c:v>2.098332701780978</c:v>
                </c:pt>
                <c:pt idx="31">
                  <c:v>1.062361284036161</c:v>
                </c:pt>
                <c:pt idx="32">
                  <c:v>0.5765170789801332</c:v>
                </c:pt>
                <c:pt idx="33">
                  <c:v>0.5020841227737779</c:v>
                </c:pt>
                <c:pt idx="34">
                  <c:v>0.3254750175932442</c:v>
                </c:pt>
              </c:numCache>
            </c:numRef>
          </c:val>
          <c:smooth val="0"/>
        </c:ser>
        <c:ser>
          <c:idx val="2"/>
          <c:order val="1"/>
          <c:tx>
            <c:v>% Viajeros agrupados por franjas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Hoja2!$J$110:$J$144</c:f>
              <c:numCache>
                <c:ptCount val="35"/>
                <c:pt idx="0">
                  <c:v>1.4399393709738537</c:v>
                </c:pt>
                <c:pt idx="1">
                  <c:v>1.4399393709738537</c:v>
                </c:pt>
                <c:pt idx="2">
                  <c:v>2.8798787419477074</c:v>
                </c:pt>
                <c:pt idx="3">
                  <c:v>5.039787798408487</c:v>
                </c:pt>
                <c:pt idx="4">
                  <c:v>5.039787798408487</c:v>
                </c:pt>
                <c:pt idx="5">
                  <c:v>4.319818112921561</c:v>
                </c:pt>
                <c:pt idx="6">
                  <c:v>4.319818112921561</c:v>
                </c:pt>
                <c:pt idx="7">
                  <c:v>4.319818112921561</c:v>
                </c:pt>
                <c:pt idx="8">
                  <c:v>3.2398635846911708</c:v>
                </c:pt>
                <c:pt idx="9">
                  <c:v>3.2398635846911708</c:v>
                </c:pt>
                <c:pt idx="10">
                  <c:v>3.2398635846911708</c:v>
                </c:pt>
                <c:pt idx="11">
                  <c:v>3.2398635846911708</c:v>
                </c:pt>
                <c:pt idx="12">
                  <c:v>3.2398635846911708</c:v>
                </c:pt>
                <c:pt idx="13">
                  <c:v>4.319818112921561</c:v>
                </c:pt>
                <c:pt idx="14">
                  <c:v>5.039787798408487</c:v>
                </c:pt>
                <c:pt idx="15">
                  <c:v>5.039787798408487</c:v>
                </c:pt>
                <c:pt idx="16">
                  <c:v>3.599848427434634</c:v>
                </c:pt>
                <c:pt idx="17">
                  <c:v>3.599848427434634</c:v>
                </c:pt>
                <c:pt idx="18">
                  <c:v>3.599848427434634</c:v>
                </c:pt>
                <c:pt idx="19">
                  <c:v>2.8798787419477074</c:v>
                </c:pt>
                <c:pt idx="20">
                  <c:v>2.8798787419477074</c:v>
                </c:pt>
                <c:pt idx="21">
                  <c:v>2.8798787419477074</c:v>
                </c:pt>
                <c:pt idx="22">
                  <c:v>2.8798787419477074</c:v>
                </c:pt>
                <c:pt idx="23">
                  <c:v>2.8798787419477074</c:v>
                </c:pt>
                <c:pt idx="24">
                  <c:v>2.8798787419477074</c:v>
                </c:pt>
                <c:pt idx="25">
                  <c:v>2.8798787419477074</c:v>
                </c:pt>
                <c:pt idx="26">
                  <c:v>2.8798787419477074</c:v>
                </c:pt>
                <c:pt idx="27">
                  <c:v>2.8798787419477074</c:v>
                </c:pt>
                <c:pt idx="28">
                  <c:v>2.8798787419477074</c:v>
                </c:pt>
                <c:pt idx="29">
                  <c:v>2.159909056460781</c:v>
                </c:pt>
                <c:pt idx="30">
                  <c:v>2.159909056460781</c:v>
                </c:pt>
                <c:pt idx="31">
                  <c:v>0.7199696854869269</c:v>
                </c:pt>
                <c:pt idx="32">
                  <c:v>0.7199696854869269</c:v>
                </c:pt>
                <c:pt idx="33">
                  <c:v>0.7199696854869269</c:v>
                </c:pt>
                <c:pt idx="34">
                  <c:v>0.7199696854869269</c:v>
                </c:pt>
              </c:numCache>
            </c:numRef>
          </c:val>
          <c:smooth val="0"/>
        </c:ser>
        <c:axId val="45185356"/>
        <c:axId val="4015021"/>
      </c:lineChart>
      <c:catAx>
        <c:axId val="45185356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15021"/>
        <c:crosses val="autoZero"/>
        <c:auto val="1"/>
        <c:lblOffset val="100"/>
        <c:noMultiLvlLbl val="0"/>
      </c:catAx>
      <c:valAx>
        <c:axId val="40150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8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5185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05"/>
          <c:y val="0"/>
          <c:w val="0.3195"/>
          <c:h val="0.18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Evolución de viajeros a lo largo del día: Línea 10</a:t>
            </a:r>
          </a:p>
        </c:rich>
      </c:tx>
      <c:layout>
        <c:manualLayout>
          <c:xMode val="factor"/>
          <c:yMode val="factor"/>
          <c:x val="-0.154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75"/>
          <c:w val="0.99875"/>
          <c:h val="0.8165"/>
        </c:manualLayout>
      </c:layout>
      <c:lineChart>
        <c:grouping val="standard"/>
        <c:varyColors val="0"/>
        <c:ser>
          <c:idx val="1"/>
          <c:order val="0"/>
          <c:tx>
            <c:v>% Viajeros reales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Hoja2!$G$146:$G$180</c:f>
              <c:numCache>
                <c:ptCount val="35"/>
                <c:pt idx="0">
                  <c:v>0.4736138519320135</c:v>
                </c:pt>
                <c:pt idx="1">
                  <c:v>1.5685275956458082</c:v>
                </c:pt>
                <c:pt idx="2">
                  <c:v>2.5501304984403843</c:v>
                </c:pt>
                <c:pt idx="3">
                  <c:v>3.246546565662996</c:v>
                </c:pt>
                <c:pt idx="4">
                  <c:v>4.746323763447705</c:v>
                </c:pt>
                <c:pt idx="5">
                  <c:v>4.112292316506461</c:v>
                </c:pt>
                <c:pt idx="6">
                  <c:v>3.9340505442739833</c:v>
                </c:pt>
                <c:pt idx="7">
                  <c:v>4.1479406709529565</c:v>
                </c:pt>
                <c:pt idx="8">
                  <c:v>4.462410083391687</c:v>
                </c:pt>
                <c:pt idx="9">
                  <c:v>3.396778916544656</c:v>
                </c:pt>
                <c:pt idx="10">
                  <c:v>3.6985167738239224</c:v>
                </c:pt>
                <c:pt idx="11">
                  <c:v>3.5724743777452415</c:v>
                </c:pt>
                <c:pt idx="12">
                  <c:v>3.881851168120186</c:v>
                </c:pt>
                <c:pt idx="13">
                  <c:v>3.892036412247756</c:v>
                </c:pt>
                <c:pt idx="14">
                  <c:v>4.100833916862944</c:v>
                </c:pt>
                <c:pt idx="15">
                  <c:v>4.136482271309441</c:v>
                </c:pt>
                <c:pt idx="16">
                  <c:v>3.6463173976701255</c:v>
                </c:pt>
                <c:pt idx="17">
                  <c:v>3.3152969635240943</c:v>
                </c:pt>
                <c:pt idx="18">
                  <c:v>2.4419122795849515</c:v>
                </c:pt>
                <c:pt idx="19">
                  <c:v>1.9288306066586034</c:v>
                </c:pt>
                <c:pt idx="20">
                  <c:v>2.665987650391495</c:v>
                </c:pt>
                <c:pt idx="21">
                  <c:v>3.129416258195939</c:v>
                </c:pt>
                <c:pt idx="22">
                  <c:v>2.627792984913107</c:v>
                </c:pt>
                <c:pt idx="23">
                  <c:v>2.677446050035012</c:v>
                </c:pt>
                <c:pt idx="24">
                  <c:v>2.239480552549494</c:v>
                </c:pt>
                <c:pt idx="25">
                  <c:v>2.5272136991533514</c:v>
                </c:pt>
                <c:pt idx="26">
                  <c:v>2.7551085365077346</c:v>
                </c:pt>
                <c:pt idx="27">
                  <c:v>2.6290661404290536</c:v>
                </c:pt>
                <c:pt idx="28">
                  <c:v>3.2389076325673183</c:v>
                </c:pt>
                <c:pt idx="29">
                  <c:v>2.677446050035012</c:v>
                </c:pt>
                <c:pt idx="30">
                  <c:v>2.043414603093768</c:v>
                </c:pt>
                <c:pt idx="31">
                  <c:v>1.3469985358711567</c:v>
                </c:pt>
                <c:pt idx="32">
                  <c:v>0.9879686803743077</c:v>
                </c:pt>
                <c:pt idx="33">
                  <c:v>0.6976892227385575</c:v>
                </c:pt>
                <c:pt idx="34">
                  <c:v>0.5028964287987777</c:v>
                </c:pt>
              </c:numCache>
            </c:numRef>
          </c:val>
          <c:smooth val="0"/>
        </c:ser>
        <c:ser>
          <c:idx val="2"/>
          <c:order val="1"/>
          <c:tx>
            <c:v>% Viajeros agrupados por franjas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Hoja2!$J$146:$J$180</c:f>
              <c:numCache>
                <c:ptCount val="35"/>
                <c:pt idx="0">
                  <c:v>0.7382180066628473</c:v>
                </c:pt>
                <c:pt idx="1">
                  <c:v>2.214654019988542</c:v>
                </c:pt>
                <c:pt idx="2">
                  <c:v>2.9528720266513893</c:v>
                </c:pt>
                <c:pt idx="3">
                  <c:v>4.429308039977084</c:v>
                </c:pt>
                <c:pt idx="4">
                  <c:v>4.429308039977084</c:v>
                </c:pt>
                <c:pt idx="5">
                  <c:v>4.429308039977084</c:v>
                </c:pt>
                <c:pt idx="6">
                  <c:v>4.429308039977084</c:v>
                </c:pt>
                <c:pt idx="7">
                  <c:v>4.429308039977084</c:v>
                </c:pt>
                <c:pt idx="8">
                  <c:v>4.429308039977084</c:v>
                </c:pt>
                <c:pt idx="9">
                  <c:v>3.6910900333142367</c:v>
                </c:pt>
                <c:pt idx="10">
                  <c:v>3.6910900333142367</c:v>
                </c:pt>
                <c:pt idx="11">
                  <c:v>3.6910900333142367</c:v>
                </c:pt>
                <c:pt idx="12">
                  <c:v>3.6910900333142367</c:v>
                </c:pt>
                <c:pt idx="13">
                  <c:v>3.6910900333142367</c:v>
                </c:pt>
                <c:pt idx="14">
                  <c:v>4.429308039977084</c:v>
                </c:pt>
                <c:pt idx="15">
                  <c:v>4.429308039977084</c:v>
                </c:pt>
                <c:pt idx="16">
                  <c:v>3.6910900333142367</c:v>
                </c:pt>
                <c:pt idx="17">
                  <c:v>3.6910900333142367</c:v>
                </c:pt>
                <c:pt idx="18">
                  <c:v>2.683763023319966</c:v>
                </c:pt>
                <c:pt idx="19">
                  <c:v>2.683763023319966</c:v>
                </c:pt>
                <c:pt idx="20">
                  <c:v>2.683763023319966</c:v>
                </c:pt>
                <c:pt idx="21">
                  <c:v>2.683763023319966</c:v>
                </c:pt>
                <c:pt idx="22">
                  <c:v>2.683763023319966</c:v>
                </c:pt>
                <c:pt idx="23">
                  <c:v>2.683763023319966</c:v>
                </c:pt>
                <c:pt idx="24">
                  <c:v>2.683763023319966</c:v>
                </c:pt>
                <c:pt idx="25">
                  <c:v>2.683763023319966</c:v>
                </c:pt>
                <c:pt idx="26">
                  <c:v>2.683763023319966</c:v>
                </c:pt>
                <c:pt idx="27">
                  <c:v>2.683763023319966</c:v>
                </c:pt>
                <c:pt idx="28">
                  <c:v>2.683763023319966</c:v>
                </c:pt>
                <c:pt idx="29">
                  <c:v>2.683763023319966</c:v>
                </c:pt>
                <c:pt idx="30">
                  <c:v>2.214654019988542</c:v>
                </c:pt>
                <c:pt idx="31">
                  <c:v>1.4764360133256946</c:v>
                </c:pt>
                <c:pt idx="32">
                  <c:v>0.7382180066628473</c:v>
                </c:pt>
                <c:pt idx="33">
                  <c:v>0.7382180066628473</c:v>
                </c:pt>
                <c:pt idx="34">
                  <c:v>0.7382180066628473</c:v>
                </c:pt>
              </c:numCache>
            </c:numRef>
          </c:val>
          <c:smooth val="0"/>
        </c:ser>
        <c:axId val="36135190"/>
        <c:axId val="56781255"/>
      </c:lineChart>
      <c:catAx>
        <c:axId val="36135190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781255"/>
        <c:crosses val="autoZero"/>
        <c:auto val="1"/>
        <c:lblOffset val="100"/>
        <c:noMultiLvlLbl val="0"/>
      </c:catAx>
      <c:valAx>
        <c:axId val="567812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6135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8"/>
          <c:y val="0"/>
          <c:w val="0.32"/>
          <c:h val="0.175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Evolución de viajeros a lo largo del día: Línea 11</a:t>
            </a:r>
          </a:p>
        </c:rich>
      </c:tx>
      <c:layout>
        <c:manualLayout>
          <c:xMode val="factor"/>
          <c:yMode val="factor"/>
          <c:x val="-0.147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515"/>
          <c:w val="0.996"/>
          <c:h val="0.81775"/>
        </c:manualLayout>
      </c:layout>
      <c:lineChart>
        <c:grouping val="standard"/>
        <c:varyColors val="0"/>
        <c:ser>
          <c:idx val="1"/>
          <c:order val="0"/>
          <c:tx>
            <c:v>% Viajeros reales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Hoja2!$G$182:$G$216</c:f>
              <c:numCache>
                <c:ptCount val="35"/>
                <c:pt idx="0">
                  <c:v>0.6082508334817907</c:v>
                </c:pt>
                <c:pt idx="1">
                  <c:v>1.2012317715623648</c:v>
                </c:pt>
                <c:pt idx="2">
                  <c:v>3.3415621102995443</c:v>
                </c:pt>
                <c:pt idx="3">
                  <c:v>3.9218181355457715</c:v>
                </c:pt>
                <c:pt idx="4">
                  <c:v>4.998345761331535</c:v>
                </c:pt>
                <c:pt idx="5">
                  <c:v>3.8734634667752528</c:v>
                </c:pt>
                <c:pt idx="6">
                  <c:v>3.583335454152139</c:v>
                </c:pt>
                <c:pt idx="7">
                  <c:v>2.982719568370957</c:v>
                </c:pt>
                <c:pt idx="8">
                  <c:v>3.2270378947904206</c:v>
                </c:pt>
                <c:pt idx="9">
                  <c:v>3.221947929656682</c:v>
                </c:pt>
                <c:pt idx="10">
                  <c:v>3.0310742371414756</c:v>
                </c:pt>
                <c:pt idx="11">
                  <c:v>2.496627898098898</c:v>
                </c:pt>
                <c:pt idx="12">
                  <c:v>2.5093528109332452</c:v>
                </c:pt>
                <c:pt idx="13">
                  <c:v>5.105235029140051</c:v>
                </c:pt>
                <c:pt idx="14">
                  <c:v>3.7080395999287403</c:v>
                </c:pt>
                <c:pt idx="15">
                  <c:v>5.436082762833075</c:v>
                </c:pt>
                <c:pt idx="16">
                  <c:v>4.003257577685593</c:v>
                </c:pt>
                <c:pt idx="17">
                  <c:v>3.8251087980047336</c:v>
                </c:pt>
                <c:pt idx="18">
                  <c:v>3.0259842720077366</c:v>
                </c:pt>
                <c:pt idx="19">
                  <c:v>1.5498943832234748</c:v>
                </c:pt>
                <c:pt idx="20">
                  <c:v>2.2675794670806506</c:v>
                </c:pt>
                <c:pt idx="21">
                  <c:v>2.033441070928664</c:v>
                </c:pt>
                <c:pt idx="22">
                  <c:v>2.9216399867660905</c:v>
                </c:pt>
                <c:pt idx="23">
                  <c:v>3.0310742371414756</c:v>
                </c:pt>
                <c:pt idx="24">
                  <c:v>3.1405084875168603</c:v>
                </c:pt>
                <c:pt idx="25">
                  <c:v>2.430458351360293</c:v>
                </c:pt>
                <c:pt idx="26">
                  <c:v>2.6900465731809735</c:v>
                </c:pt>
                <c:pt idx="27">
                  <c:v>3.4433614129743213</c:v>
                </c:pt>
                <c:pt idx="28">
                  <c:v>3.3008423892296337</c:v>
                </c:pt>
                <c:pt idx="29">
                  <c:v>3.0768839233451253</c:v>
                </c:pt>
                <c:pt idx="30">
                  <c:v>2.48899295039829</c:v>
                </c:pt>
                <c:pt idx="31">
                  <c:v>1.269946300867839</c:v>
                </c:pt>
                <c:pt idx="32">
                  <c:v>0.9772733056778561</c:v>
                </c:pt>
                <c:pt idx="33">
                  <c:v>0.7354999618252615</c:v>
                </c:pt>
                <c:pt idx="34">
                  <c:v>0.5420812867431858</c:v>
                </c:pt>
              </c:numCache>
            </c:numRef>
          </c:val>
          <c:smooth val="0"/>
        </c:ser>
        <c:ser>
          <c:idx val="2"/>
          <c:order val="1"/>
          <c:tx>
            <c:v>% Viajeros agrupados por franjas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Hoja2!$J$182:$J$216</c:f>
              <c:numCache>
                <c:ptCount val="35"/>
                <c:pt idx="0">
                  <c:v>0.6742385957513335</c:v>
                </c:pt>
                <c:pt idx="1">
                  <c:v>0.6742385957513335</c:v>
                </c:pt>
                <c:pt idx="2">
                  <c:v>3.3711929787566675</c:v>
                </c:pt>
                <c:pt idx="3">
                  <c:v>4.045431574508001</c:v>
                </c:pt>
                <c:pt idx="4">
                  <c:v>4.719670170259334</c:v>
                </c:pt>
                <c:pt idx="5">
                  <c:v>4.045431574508001</c:v>
                </c:pt>
                <c:pt idx="6">
                  <c:v>4.045431574508001</c:v>
                </c:pt>
                <c:pt idx="7">
                  <c:v>3.134073680881001</c:v>
                </c:pt>
                <c:pt idx="8">
                  <c:v>3.134073680881001</c:v>
                </c:pt>
                <c:pt idx="9">
                  <c:v>3.134073680881001</c:v>
                </c:pt>
                <c:pt idx="10">
                  <c:v>3.134073680881001</c:v>
                </c:pt>
                <c:pt idx="11">
                  <c:v>3.134073680881001</c:v>
                </c:pt>
                <c:pt idx="12">
                  <c:v>3.134073680881001</c:v>
                </c:pt>
                <c:pt idx="13">
                  <c:v>4.719670170259334</c:v>
                </c:pt>
                <c:pt idx="14">
                  <c:v>4.719670170259334</c:v>
                </c:pt>
                <c:pt idx="15">
                  <c:v>4.719670170259334</c:v>
                </c:pt>
                <c:pt idx="16">
                  <c:v>4.045431574508001</c:v>
                </c:pt>
                <c:pt idx="17">
                  <c:v>4.045431574508001</c:v>
                </c:pt>
                <c:pt idx="18">
                  <c:v>3.3711929787566675</c:v>
                </c:pt>
                <c:pt idx="19">
                  <c:v>2.0227157872540005</c:v>
                </c:pt>
                <c:pt idx="20">
                  <c:v>2.0227157872540005</c:v>
                </c:pt>
                <c:pt idx="21">
                  <c:v>2.0227157872540005</c:v>
                </c:pt>
                <c:pt idx="22">
                  <c:v>3.134073680881001</c:v>
                </c:pt>
                <c:pt idx="23">
                  <c:v>3.134073680881001</c:v>
                </c:pt>
                <c:pt idx="24">
                  <c:v>3.134073680881001</c:v>
                </c:pt>
                <c:pt idx="25">
                  <c:v>3.134073680881001</c:v>
                </c:pt>
                <c:pt idx="26">
                  <c:v>3.134073680881001</c:v>
                </c:pt>
                <c:pt idx="27">
                  <c:v>3.134073680881001</c:v>
                </c:pt>
                <c:pt idx="28">
                  <c:v>3.134073680881001</c:v>
                </c:pt>
                <c:pt idx="29">
                  <c:v>3.134073680881001</c:v>
                </c:pt>
                <c:pt idx="30">
                  <c:v>2.696954383005334</c:v>
                </c:pt>
                <c:pt idx="31">
                  <c:v>1.348477191502667</c:v>
                </c:pt>
                <c:pt idx="32">
                  <c:v>0.6742385957513335</c:v>
                </c:pt>
                <c:pt idx="33">
                  <c:v>0.6742385957513335</c:v>
                </c:pt>
                <c:pt idx="34">
                  <c:v>0.6742385957513335</c:v>
                </c:pt>
              </c:numCache>
            </c:numRef>
          </c:val>
          <c:smooth val="0"/>
        </c:ser>
        <c:axId val="41269248"/>
        <c:axId val="35878913"/>
      </c:lineChart>
      <c:catAx>
        <c:axId val="41269248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878913"/>
        <c:crosses val="autoZero"/>
        <c:auto val="1"/>
        <c:lblOffset val="100"/>
        <c:noMultiLvlLbl val="0"/>
      </c:catAx>
      <c:valAx>
        <c:axId val="358789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8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1269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1"/>
          <c:y val="0"/>
          <c:w val="0.319"/>
          <c:h val="0.17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Evolución de viajeros a lo largo del día: Línea 12
</a:t>
            </a:r>
          </a:p>
        </c:rich>
      </c:tx>
      <c:layout>
        <c:manualLayout>
          <c:xMode val="factor"/>
          <c:yMode val="factor"/>
          <c:x val="-0.147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585"/>
          <c:w val="0.996"/>
          <c:h val="0.80925"/>
        </c:manualLayout>
      </c:layout>
      <c:lineChart>
        <c:grouping val="standard"/>
        <c:varyColors val="0"/>
        <c:ser>
          <c:idx val="1"/>
          <c:order val="0"/>
          <c:tx>
            <c:v>% Viajeros reales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Hoja2!$G$218:$G$252</c:f>
              <c:numCache>
                <c:ptCount val="35"/>
                <c:pt idx="0">
                  <c:v>0.5948825763910457</c:v>
                </c:pt>
                <c:pt idx="1">
                  <c:v>1.7338796378144636</c:v>
                </c:pt>
                <c:pt idx="2">
                  <c:v>3.38294669947679</c:v>
                </c:pt>
                <c:pt idx="3">
                  <c:v>3.305898654944215</c:v>
                </c:pt>
                <c:pt idx="4">
                  <c:v>4.391141266693743</c:v>
                </c:pt>
                <c:pt idx="5">
                  <c:v>4.1599971330960175</c:v>
                </c:pt>
                <c:pt idx="6">
                  <c:v>3.6594834794658</c:v>
                </c:pt>
                <c:pt idx="7">
                  <c:v>3.077143607998662</c:v>
                </c:pt>
                <c:pt idx="8">
                  <c:v>3.099242659531261</c:v>
                </c:pt>
                <c:pt idx="9">
                  <c:v>2.5180973313902095</c:v>
                </c:pt>
                <c:pt idx="10">
                  <c:v>2.2797859378359653</c:v>
                </c:pt>
                <c:pt idx="11">
                  <c:v>3.0012901067921733</c:v>
                </c:pt>
                <c:pt idx="12">
                  <c:v>3.658288936139714</c:v>
                </c:pt>
                <c:pt idx="13">
                  <c:v>3.7317533506940297</c:v>
                </c:pt>
                <c:pt idx="14">
                  <c:v>3.710251570824474</c:v>
                </c:pt>
                <c:pt idx="15">
                  <c:v>4.117590845019949</c:v>
                </c:pt>
                <c:pt idx="16">
                  <c:v>4.154621688128628</c:v>
                </c:pt>
                <c:pt idx="17">
                  <c:v>4.54643189908498</c:v>
                </c:pt>
                <c:pt idx="18">
                  <c:v>2.6112717108249517</c:v>
                </c:pt>
                <c:pt idx="19">
                  <c:v>2.4523974484554554</c:v>
                </c:pt>
                <c:pt idx="20">
                  <c:v>2.9451465704661106</c:v>
                </c:pt>
                <c:pt idx="21">
                  <c:v>2.8627230809661466</c:v>
                </c:pt>
                <c:pt idx="22">
                  <c:v>2.53123730797716</c:v>
                </c:pt>
                <c:pt idx="23">
                  <c:v>2.6106744391619086</c:v>
                </c:pt>
                <c:pt idx="24">
                  <c:v>2.9188666172922093</c:v>
                </c:pt>
                <c:pt idx="25">
                  <c:v>2.9206584322813387</c:v>
                </c:pt>
                <c:pt idx="26">
                  <c:v>2.702057003607521</c:v>
                </c:pt>
                <c:pt idx="27">
                  <c:v>3.2419905869985906</c:v>
                </c:pt>
                <c:pt idx="28">
                  <c:v>3.0024846501182596</c:v>
                </c:pt>
                <c:pt idx="29">
                  <c:v>3.715627015791863</c:v>
                </c:pt>
                <c:pt idx="30">
                  <c:v>2.5766299543684448</c:v>
                </c:pt>
                <c:pt idx="31">
                  <c:v>1.3856702582602671</c:v>
                </c:pt>
                <c:pt idx="32">
                  <c:v>1.0798671667821391</c:v>
                </c:pt>
                <c:pt idx="33">
                  <c:v>0.8379721432496356</c:v>
                </c:pt>
                <c:pt idx="34">
                  <c:v>0.4819982320758774</c:v>
                </c:pt>
              </c:numCache>
            </c:numRef>
          </c:val>
          <c:smooth val="0"/>
        </c:ser>
        <c:ser>
          <c:idx val="2"/>
          <c:order val="1"/>
          <c:tx>
            <c:v>% Viajeros agrupados por franjas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Hoja2!$J$218:$J$252</c:f>
              <c:numCache>
                <c:ptCount val="35"/>
                <c:pt idx="0">
                  <c:v>1.2430076553162297</c:v>
                </c:pt>
                <c:pt idx="1">
                  <c:v>1.2430076553162297</c:v>
                </c:pt>
                <c:pt idx="2">
                  <c:v>3.1075191382905745</c:v>
                </c:pt>
                <c:pt idx="3">
                  <c:v>3.1075191382905745</c:v>
                </c:pt>
                <c:pt idx="4">
                  <c:v>4.350526793606805</c:v>
                </c:pt>
                <c:pt idx="5">
                  <c:v>4.350526793606805</c:v>
                </c:pt>
                <c:pt idx="6">
                  <c:v>3.7290229659486895</c:v>
                </c:pt>
                <c:pt idx="7">
                  <c:v>3.1075191382905745</c:v>
                </c:pt>
                <c:pt idx="8">
                  <c:v>3.1075191382905745</c:v>
                </c:pt>
                <c:pt idx="9">
                  <c:v>2.4860153106324594</c:v>
                </c:pt>
                <c:pt idx="10">
                  <c:v>2.4860153106324594</c:v>
                </c:pt>
                <c:pt idx="11">
                  <c:v>3.1075191382905745</c:v>
                </c:pt>
                <c:pt idx="12">
                  <c:v>3.7290229659486895</c:v>
                </c:pt>
                <c:pt idx="13">
                  <c:v>3.7290229659486895</c:v>
                </c:pt>
                <c:pt idx="14">
                  <c:v>3.7290229659486895</c:v>
                </c:pt>
                <c:pt idx="15">
                  <c:v>4.350526793606805</c:v>
                </c:pt>
                <c:pt idx="16">
                  <c:v>4.350526793606805</c:v>
                </c:pt>
                <c:pt idx="17">
                  <c:v>4.350526793606805</c:v>
                </c:pt>
                <c:pt idx="18">
                  <c:v>2.796767224461517</c:v>
                </c:pt>
                <c:pt idx="19">
                  <c:v>2.796767224461517</c:v>
                </c:pt>
                <c:pt idx="20">
                  <c:v>2.796767224461517</c:v>
                </c:pt>
                <c:pt idx="21">
                  <c:v>2.796767224461517</c:v>
                </c:pt>
                <c:pt idx="22">
                  <c:v>2.796767224461517</c:v>
                </c:pt>
                <c:pt idx="23">
                  <c:v>2.796767224461517</c:v>
                </c:pt>
                <c:pt idx="24">
                  <c:v>2.796767224461517</c:v>
                </c:pt>
                <c:pt idx="25">
                  <c:v>3.1075191382905745</c:v>
                </c:pt>
                <c:pt idx="26">
                  <c:v>3.1075191382905745</c:v>
                </c:pt>
                <c:pt idx="27">
                  <c:v>3.1075191382905745</c:v>
                </c:pt>
                <c:pt idx="28">
                  <c:v>3.1075191382905745</c:v>
                </c:pt>
                <c:pt idx="29">
                  <c:v>3.1075191382905745</c:v>
                </c:pt>
                <c:pt idx="30">
                  <c:v>3.1075191382905745</c:v>
                </c:pt>
                <c:pt idx="31">
                  <c:v>1.2430076553162297</c:v>
                </c:pt>
                <c:pt idx="32">
                  <c:v>1.2430076553162297</c:v>
                </c:pt>
                <c:pt idx="33">
                  <c:v>1.2430076553162297</c:v>
                </c:pt>
                <c:pt idx="34">
                  <c:v>0.6215038276581148</c:v>
                </c:pt>
              </c:numCache>
            </c:numRef>
          </c:val>
          <c:smooth val="0"/>
        </c:ser>
        <c:axId val="54474762"/>
        <c:axId val="20510811"/>
      </c:lineChart>
      <c:catAx>
        <c:axId val="54474762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510811"/>
        <c:crosses val="autoZero"/>
        <c:auto val="1"/>
        <c:lblOffset val="100"/>
        <c:noMultiLvlLbl val="0"/>
      </c:catAx>
      <c:valAx>
        <c:axId val="205108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8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4474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05"/>
          <c:y val="0"/>
          <c:w val="0.3195"/>
          <c:h val="0.18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Evolución de viajeros a lo largo del día: Línea 13
</a:t>
            </a:r>
          </a:p>
        </c:rich>
      </c:tx>
      <c:layout>
        <c:manualLayout>
          <c:xMode val="factor"/>
          <c:yMode val="factor"/>
          <c:x val="-0.154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75"/>
          <c:w val="0.99875"/>
          <c:h val="0.8165"/>
        </c:manualLayout>
      </c:layout>
      <c:lineChart>
        <c:grouping val="standard"/>
        <c:varyColors val="0"/>
        <c:ser>
          <c:idx val="1"/>
          <c:order val="0"/>
          <c:tx>
            <c:v>% Viajeros reales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Hoja2!$G$254:$G$288</c:f>
              <c:numCache>
                <c:ptCount val="35"/>
                <c:pt idx="0">
                  <c:v>0.3348454684899318</c:v>
                </c:pt>
                <c:pt idx="1">
                  <c:v>2.157893019157338</c:v>
                </c:pt>
                <c:pt idx="2">
                  <c:v>3.9287229529062366</c:v>
                </c:pt>
                <c:pt idx="3">
                  <c:v>2.53647074181652</c:v>
                </c:pt>
                <c:pt idx="4">
                  <c:v>4.052087072876212</c:v>
                </c:pt>
                <c:pt idx="5">
                  <c:v>3.198329036258608</c:v>
                </c:pt>
                <c:pt idx="6">
                  <c:v>4.1349825397343425</c:v>
                </c:pt>
                <c:pt idx="7">
                  <c:v>3.301458829672661</c:v>
                </c:pt>
                <c:pt idx="8">
                  <c:v>3.3758689337815344</c:v>
                </c:pt>
                <c:pt idx="9">
                  <c:v>3.112822688554551</c:v>
                </c:pt>
                <c:pt idx="10">
                  <c:v>2.834111158252015</c:v>
                </c:pt>
                <c:pt idx="11">
                  <c:v>4.131718938676936</c:v>
                </c:pt>
                <c:pt idx="12">
                  <c:v>3.0743121960771513</c:v>
                </c:pt>
                <c:pt idx="13">
                  <c:v>3.8784634966221727</c:v>
                </c:pt>
                <c:pt idx="14">
                  <c:v>3.9176267093110537</c:v>
                </c:pt>
                <c:pt idx="15">
                  <c:v>4.281191867106165</c:v>
                </c:pt>
                <c:pt idx="16">
                  <c:v>4.371267256290591</c:v>
                </c:pt>
                <c:pt idx="17">
                  <c:v>4.6597695897653475</c:v>
                </c:pt>
                <c:pt idx="18">
                  <c:v>2.9803204856238374</c:v>
                </c:pt>
                <c:pt idx="19">
                  <c:v>1.9137756600633138</c:v>
                </c:pt>
                <c:pt idx="20">
                  <c:v>3.423517509219673</c:v>
                </c:pt>
                <c:pt idx="21">
                  <c:v>2.313240429489899</c:v>
                </c:pt>
                <c:pt idx="22">
                  <c:v>2.57498123429392</c:v>
                </c:pt>
                <c:pt idx="23">
                  <c:v>2.8817597336901537</c:v>
                </c:pt>
                <c:pt idx="24">
                  <c:v>3.024052739793088</c:v>
                </c:pt>
                <c:pt idx="25">
                  <c:v>2.3321693156228585</c:v>
                </c:pt>
                <c:pt idx="26">
                  <c:v>3.1696093469534286</c:v>
                </c:pt>
                <c:pt idx="27">
                  <c:v>2.798211546620541</c:v>
                </c:pt>
                <c:pt idx="28">
                  <c:v>2.7074834372246337</c:v>
                </c:pt>
                <c:pt idx="29">
                  <c:v>3.1173917300349205</c:v>
                </c:pt>
                <c:pt idx="30">
                  <c:v>2.24601024770732</c:v>
                </c:pt>
                <c:pt idx="31">
                  <c:v>1.331549231421951</c:v>
                </c:pt>
                <c:pt idx="32">
                  <c:v>1.0097581671616462</c:v>
                </c:pt>
                <c:pt idx="33">
                  <c:v>0.5378414542606312</c:v>
                </c:pt>
                <c:pt idx="34">
                  <c:v>0.3563852354688163</c:v>
                </c:pt>
              </c:numCache>
            </c:numRef>
          </c:val>
          <c:smooth val="0"/>
        </c:ser>
        <c:ser>
          <c:idx val="2"/>
          <c:order val="1"/>
          <c:tx>
            <c:v>% Viajeros agrupados por franjas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Hoja2!$B$2:$B$36</c:f>
              <c:strCache>
                <c:ptCount val="35"/>
                <c:pt idx="0">
                  <c:v>0.25</c:v>
                </c:pt>
                <c:pt idx="1">
                  <c:v>0.2708333333333333</c:v>
                </c:pt>
                <c:pt idx="2">
                  <c:v>0.2916666666666667</c:v>
                </c:pt>
                <c:pt idx="3">
                  <c:v>0.3125</c:v>
                </c:pt>
                <c:pt idx="4">
                  <c:v>0.3333333333333333</c:v>
                </c:pt>
                <c:pt idx="5">
                  <c:v>0.3541666666666667</c:v>
                </c:pt>
                <c:pt idx="6">
                  <c:v>0.375</c:v>
                </c:pt>
                <c:pt idx="7">
                  <c:v>0.3958333333333333</c:v>
                </c:pt>
                <c:pt idx="8">
                  <c:v>0.4166666666666667</c:v>
                </c:pt>
                <c:pt idx="9">
                  <c:v>0.4375</c:v>
                </c:pt>
                <c:pt idx="10">
                  <c:v>0.4583333333333333</c:v>
                </c:pt>
                <c:pt idx="11">
                  <c:v>0.4791666666666667</c:v>
                </c:pt>
                <c:pt idx="12">
                  <c:v>0.5</c:v>
                </c:pt>
                <c:pt idx="13">
                  <c:v>0.5208333333333334</c:v>
                </c:pt>
                <c:pt idx="14">
                  <c:v>0.5416666666666666</c:v>
                </c:pt>
                <c:pt idx="15">
                  <c:v>0.5625</c:v>
                </c:pt>
                <c:pt idx="16">
                  <c:v>0.5833333333333334</c:v>
                </c:pt>
                <c:pt idx="17">
                  <c:v>0.6041666666666666</c:v>
                </c:pt>
                <c:pt idx="18">
                  <c:v>0.625</c:v>
                </c:pt>
                <c:pt idx="19">
                  <c:v>0.6458333333333334</c:v>
                </c:pt>
                <c:pt idx="20">
                  <c:v>0.6666666666666666</c:v>
                </c:pt>
                <c:pt idx="21">
                  <c:v>0.6875</c:v>
                </c:pt>
                <c:pt idx="22">
                  <c:v>0.7083333333333334</c:v>
                </c:pt>
                <c:pt idx="23">
                  <c:v>0.7291666666666666</c:v>
                </c:pt>
                <c:pt idx="24">
                  <c:v>0.75</c:v>
                </c:pt>
                <c:pt idx="25">
                  <c:v>0.7708333333333334</c:v>
                </c:pt>
                <c:pt idx="26">
                  <c:v>0.7916666666666666</c:v>
                </c:pt>
                <c:pt idx="27">
                  <c:v>0.8125</c:v>
                </c:pt>
                <c:pt idx="28">
                  <c:v>0.8333333333333334</c:v>
                </c:pt>
                <c:pt idx="29">
                  <c:v>0.8541666666666666</c:v>
                </c:pt>
                <c:pt idx="30">
                  <c:v>0.875</c:v>
                </c:pt>
                <c:pt idx="31">
                  <c:v>0.8958333333333334</c:v>
                </c:pt>
                <c:pt idx="32">
                  <c:v>0.9166666666666666</c:v>
                </c:pt>
                <c:pt idx="33">
                  <c:v>0.9375</c:v>
                </c:pt>
                <c:pt idx="34">
                  <c:v>0.9583333333333334</c:v>
                </c:pt>
              </c:strCache>
            </c:strRef>
          </c:cat>
          <c:val>
            <c:numRef>
              <c:f>Hoja2!$J$254:$J$288</c:f>
              <c:numCache>
                <c:ptCount val="35"/>
                <c:pt idx="0">
                  <c:v>1.5051728076759898</c:v>
                </c:pt>
                <c:pt idx="1">
                  <c:v>3.0103456153519796</c:v>
                </c:pt>
                <c:pt idx="2">
                  <c:v>3.76293201918997</c:v>
                </c:pt>
                <c:pt idx="3">
                  <c:v>3.7629320191899747</c:v>
                </c:pt>
                <c:pt idx="4">
                  <c:v>3.7629320191899747</c:v>
                </c:pt>
                <c:pt idx="5">
                  <c:v>3.7629320191899747</c:v>
                </c:pt>
                <c:pt idx="6">
                  <c:v>3.7629320191899747</c:v>
                </c:pt>
                <c:pt idx="7">
                  <c:v>3.0103456153519796</c:v>
                </c:pt>
                <c:pt idx="8">
                  <c:v>3.0103456153519796</c:v>
                </c:pt>
                <c:pt idx="9">
                  <c:v>3.0103456153519796</c:v>
                </c:pt>
                <c:pt idx="10">
                  <c:v>3.0103456153519796</c:v>
                </c:pt>
                <c:pt idx="11">
                  <c:v>3.7629320191899747</c:v>
                </c:pt>
                <c:pt idx="12">
                  <c:v>3.7629320191899747</c:v>
                </c:pt>
                <c:pt idx="13">
                  <c:v>3.7629320191899747</c:v>
                </c:pt>
                <c:pt idx="14">
                  <c:v>3.7629320191899747</c:v>
                </c:pt>
                <c:pt idx="15">
                  <c:v>4.515518423027969</c:v>
                </c:pt>
                <c:pt idx="16">
                  <c:v>4.515518423027969</c:v>
                </c:pt>
                <c:pt idx="17">
                  <c:v>4.515518423027969</c:v>
                </c:pt>
                <c:pt idx="18">
                  <c:v>2.734052413432982</c:v>
                </c:pt>
                <c:pt idx="19">
                  <c:v>2.734052413432982</c:v>
                </c:pt>
                <c:pt idx="20">
                  <c:v>2.734052413432982</c:v>
                </c:pt>
                <c:pt idx="21">
                  <c:v>2.734052413432982</c:v>
                </c:pt>
                <c:pt idx="22">
                  <c:v>2.734052413432982</c:v>
                </c:pt>
                <c:pt idx="23">
                  <c:v>2.734052413432982</c:v>
                </c:pt>
                <c:pt idx="24">
                  <c:v>2.734052413432982</c:v>
                </c:pt>
                <c:pt idx="25">
                  <c:v>2.734052413432982</c:v>
                </c:pt>
                <c:pt idx="26">
                  <c:v>2.734052413432982</c:v>
                </c:pt>
                <c:pt idx="27">
                  <c:v>2.734052413432982</c:v>
                </c:pt>
                <c:pt idx="28">
                  <c:v>2.734052413432982</c:v>
                </c:pt>
                <c:pt idx="29">
                  <c:v>2.734052413432982</c:v>
                </c:pt>
                <c:pt idx="30">
                  <c:v>2.734052413432982</c:v>
                </c:pt>
                <c:pt idx="31">
                  <c:v>1.5051728076759898</c:v>
                </c:pt>
                <c:pt idx="32">
                  <c:v>1.5051728076759898</c:v>
                </c:pt>
                <c:pt idx="33">
                  <c:v>0.7525864038379949</c:v>
                </c:pt>
                <c:pt idx="34">
                  <c:v>0.7525864038379949</c:v>
                </c:pt>
              </c:numCache>
            </c:numRef>
          </c:val>
          <c:smooth val="0"/>
        </c:ser>
        <c:axId val="50379572"/>
        <c:axId val="50762965"/>
      </c:lineChart>
      <c:catAx>
        <c:axId val="50379572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762965"/>
        <c:crosses val="autoZero"/>
        <c:auto val="1"/>
        <c:lblOffset val="100"/>
        <c:noMultiLvlLbl val="0"/>
      </c:catAx>
      <c:valAx>
        <c:axId val="507629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0379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8"/>
          <c:y val="0"/>
          <c:w val="0.32"/>
          <c:h val="0.175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Relationship Id="rId3" Type="http://schemas.openxmlformats.org/officeDocument/2006/relationships/chart" Target="/xl/charts/chart3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466725</xdr:colOff>
      <xdr:row>0</xdr:row>
      <xdr:rowOff>76200</xdr:rowOff>
    </xdr:from>
    <xdr:to>
      <xdr:col>21</xdr:col>
      <xdr:colOff>428625</xdr:colOff>
      <xdr:row>12</xdr:row>
      <xdr:rowOff>9525</xdr:rowOff>
    </xdr:to>
    <xdr:graphicFrame>
      <xdr:nvGraphicFramePr>
        <xdr:cNvPr id="1" name="Chart 4"/>
        <xdr:cNvGraphicFramePr/>
      </xdr:nvGraphicFramePr>
      <xdr:xfrm>
        <a:off x="9763125" y="76200"/>
        <a:ext cx="3619500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0.10275</cdr:x>
      <cdr:y>0.18775</cdr:y>
    </cdr:from>
    <cdr:to>
      <cdr:x>0.10375</cdr:x>
      <cdr:y>0.85125</cdr:y>
    </cdr:to>
    <cdr:sp>
      <cdr:nvSpPr>
        <cdr:cNvPr id="1" name="Line 1"/>
        <cdr:cNvSpPr>
          <a:spLocks/>
        </cdr:cNvSpPr>
      </cdr:nvSpPr>
      <cdr:spPr>
        <a:xfrm flipV="1">
          <a:off x="685800" y="561975"/>
          <a:ext cx="9525" cy="2009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0.2325</cdr:x>
      <cdr:y>0.18775</cdr:y>
    </cdr:from>
    <cdr:to>
      <cdr:x>0.23425</cdr:x>
      <cdr:y>0.85125</cdr:y>
    </cdr:to>
    <cdr:sp>
      <cdr:nvSpPr>
        <cdr:cNvPr id="2" name="Line 2"/>
        <cdr:cNvSpPr>
          <a:spLocks/>
        </cdr:cNvSpPr>
      </cdr:nvSpPr>
      <cdr:spPr>
        <a:xfrm flipH="1">
          <a:off x="1571625" y="561975"/>
          <a:ext cx="9525" cy="2009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0.38125</cdr:x>
      <cdr:y>0.18775</cdr:y>
    </cdr:from>
    <cdr:to>
      <cdr:x>0.38125</cdr:x>
      <cdr:y>0.85125</cdr:y>
    </cdr:to>
    <cdr:sp>
      <cdr:nvSpPr>
        <cdr:cNvPr id="3" name="Line 3"/>
        <cdr:cNvSpPr>
          <a:spLocks/>
        </cdr:cNvSpPr>
      </cdr:nvSpPr>
      <cdr:spPr>
        <a:xfrm flipV="1">
          <a:off x="2571750" y="561975"/>
          <a:ext cx="0" cy="2009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0.5435</cdr:x>
      <cdr:y>0.18775</cdr:y>
    </cdr:from>
    <cdr:to>
      <cdr:x>0.5445</cdr:x>
      <cdr:y>0.85125</cdr:y>
    </cdr:to>
    <cdr:sp>
      <cdr:nvSpPr>
        <cdr:cNvPr id="4" name="Line 4"/>
        <cdr:cNvSpPr>
          <a:spLocks/>
        </cdr:cNvSpPr>
      </cdr:nvSpPr>
      <cdr:spPr>
        <a:xfrm flipH="1" flipV="1">
          <a:off x="3667125" y="561975"/>
          <a:ext cx="9525" cy="2009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0.7345</cdr:x>
      <cdr:y>0.18775</cdr:y>
    </cdr:from>
    <cdr:to>
      <cdr:x>0.7355</cdr:x>
      <cdr:y>0.85125</cdr:y>
    </cdr:to>
    <cdr:sp>
      <cdr:nvSpPr>
        <cdr:cNvPr id="5" name="Line 5"/>
        <cdr:cNvSpPr>
          <a:spLocks/>
        </cdr:cNvSpPr>
      </cdr:nvSpPr>
      <cdr:spPr>
        <a:xfrm flipV="1">
          <a:off x="4962525" y="561975"/>
          <a:ext cx="9525" cy="2009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0.9025</cdr:x>
      <cdr:y>0.18775</cdr:y>
    </cdr:from>
    <cdr:to>
      <cdr:x>0.9025</cdr:x>
      <cdr:y>0.85125</cdr:y>
    </cdr:to>
    <cdr:sp>
      <cdr:nvSpPr>
        <cdr:cNvPr id="6" name="Line 6"/>
        <cdr:cNvSpPr>
          <a:spLocks/>
        </cdr:cNvSpPr>
      </cdr:nvSpPr>
      <cdr:spPr>
        <a:xfrm flipV="1">
          <a:off x="6096000" y="561975"/>
          <a:ext cx="0" cy="2009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</cdr:x>
      <cdr:y>0.1815</cdr:y>
    </cdr:from>
    <cdr:to>
      <cdr:x>0.105</cdr:x>
      <cdr:y>0.85825</cdr:y>
    </cdr:to>
    <cdr:sp>
      <cdr:nvSpPr>
        <cdr:cNvPr id="1" name="Line 1"/>
        <cdr:cNvSpPr>
          <a:spLocks/>
        </cdr:cNvSpPr>
      </cdr:nvSpPr>
      <cdr:spPr>
        <a:xfrm flipV="1">
          <a:off x="695325" y="571500"/>
          <a:ext cx="952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0.24075</cdr:x>
      <cdr:y>0.1815</cdr:y>
    </cdr:from>
    <cdr:to>
      <cdr:x>0.24175</cdr:x>
      <cdr:y>0.8585</cdr:y>
    </cdr:to>
    <cdr:sp>
      <cdr:nvSpPr>
        <cdr:cNvPr id="2" name="Line 2"/>
        <cdr:cNvSpPr>
          <a:spLocks/>
        </cdr:cNvSpPr>
      </cdr:nvSpPr>
      <cdr:spPr>
        <a:xfrm>
          <a:off x="1619250" y="571500"/>
          <a:ext cx="952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0.3545</cdr:x>
      <cdr:y>0.1815</cdr:y>
    </cdr:from>
    <cdr:to>
      <cdr:x>0.3545</cdr:x>
      <cdr:y>0.85825</cdr:y>
    </cdr:to>
    <cdr:sp>
      <cdr:nvSpPr>
        <cdr:cNvPr id="3" name="Line 3"/>
        <cdr:cNvSpPr>
          <a:spLocks/>
        </cdr:cNvSpPr>
      </cdr:nvSpPr>
      <cdr:spPr>
        <a:xfrm flipV="1">
          <a:off x="2390775" y="571500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0.547</cdr:x>
      <cdr:y>0.1815</cdr:y>
    </cdr:from>
    <cdr:to>
      <cdr:x>0.548</cdr:x>
      <cdr:y>0.859</cdr:y>
    </cdr:to>
    <cdr:sp>
      <cdr:nvSpPr>
        <cdr:cNvPr id="4" name="Line 4"/>
        <cdr:cNvSpPr>
          <a:spLocks/>
        </cdr:cNvSpPr>
      </cdr:nvSpPr>
      <cdr:spPr>
        <a:xfrm flipH="1" flipV="1">
          <a:off x="3686175" y="571500"/>
          <a:ext cx="952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0.90125</cdr:x>
      <cdr:y>0.1815</cdr:y>
    </cdr:from>
    <cdr:to>
      <cdr:x>0.90225</cdr:x>
      <cdr:y>0.85875</cdr:y>
    </cdr:to>
    <cdr:sp>
      <cdr:nvSpPr>
        <cdr:cNvPr id="5" name="Line 6"/>
        <cdr:cNvSpPr>
          <a:spLocks/>
        </cdr:cNvSpPr>
      </cdr:nvSpPr>
      <cdr:spPr>
        <a:xfrm flipV="1">
          <a:off x="6076950" y="571500"/>
          <a:ext cx="952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</cdr:x>
      <cdr:y>0.178</cdr:y>
    </cdr:from>
    <cdr:to>
      <cdr:x>0.093</cdr:x>
      <cdr:y>0.859</cdr:y>
    </cdr:to>
    <cdr:sp>
      <cdr:nvSpPr>
        <cdr:cNvPr id="1" name="Line 1"/>
        <cdr:cNvSpPr>
          <a:spLocks/>
        </cdr:cNvSpPr>
      </cdr:nvSpPr>
      <cdr:spPr>
        <a:xfrm flipV="1">
          <a:off x="628650" y="56197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0.738</cdr:x>
      <cdr:y>0.178</cdr:y>
    </cdr:from>
    <cdr:to>
      <cdr:x>0.739</cdr:x>
      <cdr:y>0.859</cdr:y>
    </cdr:to>
    <cdr:sp>
      <cdr:nvSpPr>
        <cdr:cNvPr id="2" name="Line 2"/>
        <cdr:cNvSpPr>
          <a:spLocks/>
        </cdr:cNvSpPr>
      </cdr:nvSpPr>
      <cdr:spPr>
        <a:xfrm>
          <a:off x="4991100" y="561975"/>
          <a:ext cx="95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0.20475</cdr:x>
      <cdr:y>0.178</cdr:y>
    </cdr:from>
    <cdr:to>
      <cdr:x>0.20675</cdr:x>
      <cdr:y>0.859</cdr:y>
    </cdr:to>
    <cdr:sp>
      <cdr:nvSpPr>
        <cdr:cNvPr id="3" name="Line 3"/>
        <cdr:cNvSpPr>
          <a:spLocks/>
        </cdr:cNvSpPr>
      </cdr:nvSpPr>
      <cdr:spPr>
        <a:xfrm flipV="1">
          <a:off x="1381125" y="561975"/>
          <a:ext cx="95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0.5365</cdr:x>
      <cdr:y>0.1625</cdr:y>
    </cdr:from>
    <cdr:to>
      <cdr:x>0.5375</cdr:x>
      <cdr:y>0.8435</cdr:y>
    </cdr:to>
    <cdr:sp>
      <cdr:nvSpPr>
        <cdr:cNvPr id="4" name="Line 5"/>
        <cdr:cNvSpPr>
          <a:spLocks/>
        </cdr:cNvSpPr>
      </cdr:nvSpPr>
      <cdr:spPr>
        <a:xfrm flipV="1">
          <a:off x="3629025" y="514350"/>
          <a:ext cx="95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0.9005</cdr:x>
      <cdr:y>0.178</cdr:y>
    </cdr:from>
    <cdr:to>
      <cdr:x>0.9005</cdr:x>
      <cdr:y>0.859</cdr:y>
    </cdr:to>
    <cdr:sp>
      <cdr:nvSpPr>
        <cdr:cNvPr id="5" name="Line 6"/>
        <cdr:cNvSpPr>
          <a:spLocks/>
        </cdr:cNvSpPr>
      </cdr:nvSpPr>
      <cdr:spPr>
        <a:xfrm flipV="1">
          <a:off x="6096000" y="56197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0.3185</cdr:x>
      <cdr:y>0.178</cdr:y>
    </cdr:from>
    <cdr:to>
      <cdr:x>0.3195</cdr:x>
      <cdr:y>0.859</cdr:y>
    </cdr:to>
    <cdr:sp>
      <cdr:nvSpPr>
        <cdr:cNvPr id="6" name="Line 7"/>
        <cdr:cNvSpPr>
          <a:spLocks/>
        </cdr:cNvSpPr>
      </cdr:nvSpPr>
      <cdr:spPr>
        <a:xfrm flipV="1">
          <a:off x="2152650" y="561975"/>
          <a:ext cx="95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676275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9525" y="0"/>
        <a:ext cx="67627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19</xdr:row>
      <xdr:rowOff>66675</xdr:rowOff>
    </xdr:from>
    <xdr:to>
      <xdr:col>8</xdr:col>
      <xdr:colOff>666750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9525" y="3143250"/>
        <a:ext cx="67532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9525</xdr:rowOff>
    </xdr:from>
    <xdr:to>
      <xdr:col>8</xdr:col>
      <xdr:colOff>676275</xdr:colOff>
      <xdr:row>59</xdr:row>
      <xdr:rowOff>123825</xdr:rowOff>
    </xdr:to>
    <xdr:graphicFrame>
      <xdr:nvGraphicFramePr>
        <xdr:cNvPr id="3" name="Chart 3"/>
        <xdr:cNvGraphicFramePr/>
      </xdr:nvGraphicFramePr>
      <xdr:xfrm>
        <a:off x="0" y="6486525"/>
        <a:ext cx="677227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0.09375</cdr:x>
      <cdr:y>0.1845</cdr:y>
    </cdr:from>
    <cdr:to>
      <cdr:x>0.09475</cdr:x>
      <cdr:y>0.85125</cdr:y>
    </cdr:to>
    <cdr:sp>
      <cdr:nvSpPr>
        <cdr:cNvPr id="1" name="Line 1"/>
        <cdr:cNvSpPr>
          <a:spLocks/>
        </cdr:cNvSpPr>
      </cdr:nvSpPr>
      <cdr:spPr>
        <a:xfrm flipV="1">
          <a:off x="628650" y="552450"/>
          <a:ext cx="9525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0.26225</cdr:x>
      <cdr:y>0.1845</cdr:y>
    </cdr:from>
    <cdr:to>
      <cdr:x>0.26425</cdr:x>
      <cdr:y>0.85125</cdr:y>
    </cdr:to>
    <cdr:sp>
      <cdr:nvSpPr>
        <cdr:cNvPr id="2" name="Line 2"/>
        <cdr:cNvSpPr>
          <a:spLocks/>
        </cdr:cNvSpPr>
      </cdr:nvSpPr>
      <cdr:spPr>
        <a:xfrm flipH="1">
          <a:off x="1771650" y="552450"/>
          <a:ext cx="9525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0.3995</cdr:x>
      <cdr:y>0.1845</cdr:y>
    </cdr:from>
    <cdr:to>
      <cdr:x>0.3995</cdr:x>
      <cdr:y>0.85125</cdr:y>
    </cdr:to>
    <cdr:sp>
      <cdr:nvSpPr>
        <cdr:cNvPr id="3" name="Line 3"/>
        <cdr:cNvSpPr>
          <a:spLocks/>
        </cdr:cNvSpPr>
      </cdr:nvSpPr>
      <cdr:spPr>
        <a:xfrm flipV="1">
          <a:off x="2695575" y="55245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0.5405</cdr:x>
      <cdr:y>0.1845</cdr:y>
    </cdr:from>
    <cdr:to>
      <cdr:x>0.5415</cdr:x>
      <cdr:y>0.85125</cdr:y>
    </cdr:to>
    <cdr:sp>
      <cdr:nvSpPr>
        <cdr:cNvPr id="4" name="Line 4"/>
        <cdr:cNvSpPr>
          <a:spLocks/>
        </cdr:cNvSpPr>
      </cdr:nvSpPr>
      <cdr:spPr>
        <a:xfrm flipH="1" flipV="1">
          <a:off x="3648075" y="552450"/>
          <a:ext cx="9525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0.706</cdr:x>
      <cdr:y>0.1845</cdr:y>
    </cdr:from>
    <cdr:to>
      <cdr:x>0.70675</cdr:x>
      <cdr:y>0.85125</cdr:y>
    </cdr:to>
    <cdr:sp>
      <cdr:nvSpPr>
        <cdr:cNvPr id="5" name="Line 5"/>
        <cdr:cNvSpPr>
          <a:spLocks/>
        </cdr:cNvSpPr>
      </cdr:nvSpPr>
      <cdr:spPr>
        <a:xfrm flipV="1">
          <a:off x="4772025" y="552450"/>
          <a:ext cx="9525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0.8955</cdr:x>
      <cdr:y>0.1845</cdr:y>
    </cdr:from>
    <cdr:to>
      <cdr:x>0.8955</cdr:x>
      <cdr:y>0.85125</cdr:y>
    </cdr:to>
    <cdr:sp>
      <cdr:nvSpPr>
        <cdr:cNvPr id="6" name="Line 6"/>
        <cdr:cNvSpPr>
          <a:spLocks/>
        </cdr:cNvSpPr>
      </cdr:nvSpPr>
      <cdr:spPr>
        <a:xfrm flipV="1">
          <a:off x="6048375" y="55245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0.10125</cdr:x>
      <cdr:y>0.1815</cdr:y>
    </cdr:from>
    <cdr:to>
      <cdr:x>0.10225</cdr:x>
      <cdr:y>0.85825</cdr:y>
    </cdr:to>
    <cdr:sp>
      <cdr:nvSpPr>
        <cdr:cNvPr id="1" name="Line 1"/>
        <cdr:cNvSpPr>
          <a:spLocks/>
        </cdr:cNvSpPr>
      </cdr:nvSpPr>
      <cdr:spPr>
        <a:xfrm flipV="1">
          <a:off x="676275" y="571500"/>
          <a:ext cx="952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0.29175</cdr:x>
      <cdr:y>0.1815</cdr:y>
    </cdr:from>
    <cdr:to>
      <cdr:x>0.29275</cdr:x>
      <cdr:y>0.85825</cdr:y>
    </cdr:to>
    <cdr:sp>
      <cdr:nvSpPr>
        <cdr:cNvPr id="2" name="Line 2"/>
        <cdr:cNvSpPr>
          <a:spLocks/>
        </cdr:cNvSpPr>
      </cdr:nvSpPr>
      <cdr:spPr>
        <a:xfrm flipH="1">
          <a:off x="1962150" y="571500"/>
          <a:ext cx="952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0.40725</cdr:x>
      <cdr:y>0.1815</cdr:y>
    </cdr:from>
    <cdr:to>
      <cdr:x>0.40725</cdr:x>
      <cdr:y>0.85825</cdr:y>
    </cdr:to>
    <cdr:sp>
      <cdr:nvSpPr>
        <cdr:cNvPr id="3" name="Line 3"/>
        <cdr:cNvSpPr>
          <a:spLocks/>
        </cdr:cNvSpPr>
      </cdr:nvSpPr>
      <cdr:spPr>
        <a:xfrm flipV="1">
          <a:off x="2743200" y="571500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0.546</cdr:x>
      <cdr:y>0.1815</cdr:y>
    </cdr:from>
    <cdr:to>
      <cdr:x>0.546</cdr:x>
      <cdr:y>0.859</cdr:y>
    </cdr:to>
    <cdr:sp>
      <cdr:nvSpPr>
        <cdr:cNvPr id="4" name="Line 4"/>
        <cdr:cNvSpPr>
          <a:spLocks/>
        </cdr:cNvSpPr>
      </cdr:nvSpPr>
      <cdr:spPr>
        <a:xfrm flipH="1" flipV="1">
          <a:off x="3686175" y="571500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0.90125</cdr:x>
      <cdr:y>0.1815</cdr:y>
    </cdr:from>
    <cdr:to>
      <cdr:x>0.90225</cdr:x>
      <cdr:y>0.85875</cdr:y>
    </cdr:to>
    <cdr:sp>
      <cdr:nvSpPr>
        <cdr:cNvPr id="5" name="Line 6"/>
        <cdr:cNvSpPr>
          <a:spLocks/>
        </cdr:cNvSpPr>
      </cdr:nvSpPr>
      <cdr:spPr>
        <a:xfrm flipV="1">
          <a:off x="6076950" y="571500"/>
          <a:ext cx="952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0.178</cdr:y>
    </cdr:from>
    <cdr:to>
      <cdr:x>0.10475</cdr:x>
      <cdr:y>0.859</cdr:y>
    </cdr:to>
    <cdr:sp>
      <cdr:nvSpPr>
        <cdr:cNvPr id="1" name="Line 1"/>
        <cdr:cNvSpPr>
          <a:spLocks/>
        </cdr:cNvSpPr>
      </cdr:nvSpPr>
      <cdr:spPr>
        <a:xfrm flipV="1">
          <a:off x="704850" y="56197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0.1615</cdr:x>
      <cdr:y>0.178</cdr:y>
    </cdr:from>
    <cdr:to>
      <cdr:x>0.16225</cdr:x>
      <cdr:y>0.859</cdr:y>
    </cdr:to>
    <cdr:sp>
      <cdr:nvSpPr>
        <cdr:cNvPr id="2" name="Line 2"/>
        <cdr:cNvSpPr>
          <a:spLocks/>
        </cdr:cNvSpPr>
      </cdr:nvSpPr>
      <cdr:spPr>
        <a:xfrm flipH="1">
          <a:off x="1085850" y="561975"/>
          <a:ext cx="95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0.27275</cdr:x>
      <cdr:y>0.178</cdr:y>
    </cdr:from>
    <cdr:to>
      <cdr:x>0.27375</cdr:x>
      <cdr:y>0.859</cdr:y>
    </cdr:to>
    <cdr:sp>
      <cdr:nvSpPr>
        <cdr:cNvPr id="3" name="Line 3"/>
        <cdr:cNvSpPr>
          <a:spLocks/>
        </cdr:cNvSpPr>
      </cdr:nvSpPr>
      <cdr:spPr>
        <a:xfrm flipV="1">
          <a:off x="1838325" y="561975"/>
          <a:ext cx="95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</cdr:x>
      <cdr:y>0.178</cdr:y>
    </cdr:from>
    <cdr:to>
      <cdr:x>0.411</cdr:x>
      <cdr:y>0.859</cdr:y>
    </cdr:to>
    <cdr:sp>
      <cdr:nvSpPr>
        <cdr:cNvPr id="4" name="Line 4"/>
        <cdr:cNvSpPr>
          <a:spLocks/>
        </cdr:cNvSpPr>
      </cdr:nvSpPr>
      <cdr:spPr>
        <a:xfrm flipH="1" flipV="1">
          <a:off x="2771775" y="561975"/>
          <a:ext cx="95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0.54725</cdr:x>
      <cdr:y>0.178</cdr:y>
    </cdr:from>
    <cdr:to>
      <cdr:x>0.54825</cdr:x>
      <cdr:y>0.859</cdr:y>
    </cdr:to>
    <cdr:sp>
      <cdr:nvSpPr>
        <cdr:cNvPr id="5" name="Line 5"/>
        <cdr:cNvSpPr>
          <a:spLocks/>
        </cdr:cNvSpPr>
      </cdr:nvSpPr>
      <cdr:spPr>
        <a:xfrm flipV="1">
          <a:off x="3705225" y="561975"/>
          <a:ext cx="95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0.9015</cdr:x>
      <cdr:y>0.178</cdr:y>
    </cdr:from>
    <cdr:to>
      <cdr:x>0.9015</cdr:x>
      <cdr:y>0.859</cdr:y>
    </cdr:to>
    <cdr:sp>
      <cdr:nvSpPr>
        <cdr:cNvPr id="6" name="Line 6"/>
        <cdr:cNvSpPr>
          <a:spLocks/>
        </cdr:cNvSpPr>
      </cdr:nvSpPr>
      <cdr:spPr>
        <a:xfrm flipV="1">
          <a:off x="6096000" y="56197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676275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9525" y="0"/>
        <a:ext cx="67627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19</xdr:row>
      <xdr:rowOff>66675</xdr:rowOff>
    </xdr:from>
    <xdr:to>
      <xdr:col>8</xdr:col>
      <xdr:colOff>666750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9525" y="3143250"/>
        <a:ext cx="67532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9525</xdr:rowOff>
    </xdr:from>
    <xdr:to>
      <xdr:col>8</xdr:col>
      <xdr:colOff>676275</xdr:colOff>
      <xdr:row>59</xdr:row>
      <xdr:rowOff>123825</xdr:rowOff>
    </xdr:to>
    <xdr:graphicFrame>
      <xdr:nvGraphicFramePr>
        <xdr:cNvPr id="3" name="Chart 3"/>
        <xdr:cNvGraphicFramePr/>
      </xdr:nvGraphicFramePr>
      <xdr:xfrm>
        <a:off x="0" y="6486525"/>
        <a:ext cx="677227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0.09375</cdr:x>
      <cdr:y>0.1845</cdr:y>
    </cdr:from>
    <cdr:to>
      <cdr:x>0.09475</cdr:x>
      <cdr:y>0.85125</cdr:y>
    </cdr:to>
    <cdr:sp>
      <cdr:nvSpPr>
        <cdr:cNvPr id="1" name="Line 1"/>
        <cdr:cNvSpPr>
          <a:spLocks/>
        </cdr:cNvSpPr>
      </cdr:nvSpPr>
      <cdr:spPr>
        <a:xfrm flipV="1">
          <a:off x="628650" y="552450"/>
          <a:ext cx="9525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0.232</cdr:x>
      <cdr:y>0.1845</cdr:y>
    </cdr:from>
    <cdr:to>
      <cdr:x>0.234</cdr:x>
      <cdr:y>0.85125</cdr:y>
    </cdr:to>
    <cdr:sp>
      <cdr:nvSpPr>
        <cdr:cNvPr id="2" name="Line 2"/>
        <cdr:cNvSpPr>
          <a:spLocks/>
        </cdr:cNvSpPr>
      </cdr:nvSpPr>
      <cdr:spPr>
        <a:xfrm flipH="1">
          <a:off x="1562100" y="552450"/>
          <a:ext cx="9525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0.3985</cdr:x>
      <cdr:y>0.1845</cdr:y>
    </cdr:from>
    <cdr:to>
      <cdr:x>0.3985</cdr:x>
      <cdr:y>0.85125</cdr:y>
    </cdr:to>
    <cdr:sp>
      <cdr:nvSpPr>
        <cdr:cNvPr id="3" name="Line 3"/>
        <cdr:cNvSpPr>
          <a:spLocks/>
        </cdr:cNvSpPr>
      </cdr:nvSpPr>
      <cdr:spPr>
        <a:xfrm flipV="1">
          <a:off x="2686050" y="55245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0.5375</cdr:x>
      <cdr:y>0.1845</cdr:y>
    </cdr:from>
    <cdr:to>
      <cdr:x>0.5385</cdr:x>
      <cdr:y>0.85125</cdr:y>
    </cdr:to>
    <cdr:sp>
      <cdr:nvSpPr>
        <cdr:cNvPr id="4" name="Line 4"/>
        <cdr:cNvSpPr>
          <a:spLocks/>
        </cdr:cNvSpPr>
      </cdr:nvSpPr>
      <cdr:spPr>
        <a:xfrm flipH="1" flipV="1">
          <a:off x="3629025" y="552450"/>
          <a:ext cx="9525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0.7595</cdr:x>
      <cdr:y>0.1845</cdr:y>
    </cdr:from>
    <cdr:to>
      <cdr:x>0.7595</cdr:x>
      <cdr:y>0.85125</cdr:y>
    </cdr:to>
    <cdr:sp>
      <cdr:nvSpPr>
        <cdr:cNvPr id="5" name="Line 5"/>
        <cdr:cNvSpPr>
          <a:spLocks/>
        </cdr:cNvSpPr>
      </cdr:nvSpPr>
      <cdr:spPr>
        <a:xfrm flipV="1">
          <a:off x="5133975" y="55245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0.9025</cdr:x>
      <cdr:y>0.1845</cdr:y>
    </cdr:from>
    <cdr:to>
      <cdr:x>0.9025</cdr:x>
      <cdr:y>0.85125</cdr:y>
    </cdr:to>
    <cdr:sp>
      <cdr:nvSpPr>
        <cdr:cNvPr id="6" name="Line 6"/>
        <cdr:cNvSpPr>
          <a:spLocks/>
        </cdr:cNvSpPr>
      </cdr:nvSpPr>
      <cdr:spPr>
        <a:xfrm flipV="1">
          <a:off x="6096000" y="55245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0.10125</cdr:x>
      <cdr:y>0.1815</cdr:y>
    </cdr:from>
    <cdr:to>
      <cdr:x>0.10225</cdr:x>
      <cdr:y>0.85825</cdr:y>
    </cdr:to>
    <cdr:sp>
      <cdr:nvSpPr>
        <cdr:cNvPr id="1" name="Line 1"/>
        <cdr:cNvSpPr>
          <a:spLocks/>
        </cdr:cNvSpPr>
      </cdr:nvSpPr>
      <cdr:spPr>
        <a:xfrm flipV="1">
          <a:off x="676275" y="571500"/>
          <a:ext cx="952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0.2715</cdr:x>
      <cdr:y>0.1815</cdr:y>
    </cdr:from>
    <cdr:to>
      <cdr:x>0.2725</cdr:x>
      <cdr:y>0.85825</cdr:y>
    </cdr:to>
    <cdr:sp>
      <cdr:nvSpPr>
        <cdr:cNvPr id="2" name="Line 2"/>
        <cdr:cNvSpPr>
          <a:spLocks/>
        </cdr:cNvSpPr>
      </cdr:nvSpPr>
      <cdr:spPr>
        <a:xfrm flipH="1">
          <a:off x="1828800" y="571500"/>
          <a:ext cx="952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0.40825</cdr:x>
      <cdr:y>0.1815</cdr:y>
    </cdr:from>
    <cdr:to>
      <cdr:x>0.40825</cdr:x>
      <cdr:y>0.85825</cdr:y>
    </cdr:to>
    <cdr:sp>
      <cdr:nvSpPr>
        <cdr:cNvPr id="3" name="Line 3"/>
        <cdr:cNvSpPr>
          <a:spLocks/>
        </cdr:cNvSpPr>
      </cdr:nvSpPr>
      <cdr:spPr>
        <a:xfrm flipV="1">
          <a:off x="2752725" y="571500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0.546</cdr:x>
      <cdr:y>0.1815</cdr:y>
    </cdr:from>
    <cdr:to>
      <cdr:x>0.546</cdr:x>
      <cdr:y>0.859</cdr:y>
    </cdr:to>
    <cdr:sp>
      <cdr:nvSpPr>
        <cdr:cNvPr id="4" name="Line 4"/>
        <cdr:cNvSpPr>
          <a:spLocks/>
        </cdr:cNvSpPr>
      </cdr:nvSpPr>
      <cdr:spPr>
        <a:xfrm flipH="1" flipV="1">
          <a:off x="3686175" y="571500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0.7895</cdr:x>
      <cdr:y>0.1815</cdr:y>
    </cdr:from>
    <cdr:to>
      <cdr:x>0.7905</cdr:x>
      <cdr:y>0.859</cdr:y>
    </cdr:to>
    <cdr:sp>
      <cdr:nvSpPr>
        <cdr:cNvPr id="5" name="Line 5"/>
        <cdr:cNvSpPr>
          <a:spLocks/>
        </cdr:cNvSpPr>
      </cdr:nvSpPr>
      <cdr:spPr>
        <a:xfrm flipV="1">
          <a:off x="5324475" y="571500"/>
          <a:ext cx="952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0.90025</cdr:x>
      <cdr:y>0.1815</cdr:y>
    </cdr:from>
    <cdr:to>
      <cdr:x>0.90025</cdr:x>
      <cdr:y>0.85875</cdr:y>
    </cdr:to>
    <cdr:sp>
      <cdr:nvSpPr>
        <cdr:cNvPr id="6" name="Line 6"/>
        <cdr:cNvSpPr>
          <a:spLocks/>
        </cdr:cNvSpPr>
      </cdr:nvSpPr>
      <cdr:spPr>
        <a:xfrm flipV="1">
          <a:off x="6076950" y="571500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0.09375</cdr:x>
      <cdr:y>0.1845</cdr:y>
    </cdr:from>
    <cdr:to>
      <cdr:x>0.09475</cdr:x>
      <cdr:y>0.85125</cdr:y>
    </cdr:to>
    <cdr:sp>
      <cdr:nvSpPr>
        <cdr:cNvPr id="1" name="Line 1"/>
        <cdr:cNvSpPr>
          <a:spLocks/>
        </cdr:cNvSpPr>
      </cdr:nvSpPr>
      <cdr:spPr>
        <a:xfrm flipV="1">
          <a:off x="628650" y="552450"/>
          <a:ext cx="9525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0.232</cdr:x>
      <cdr:y>0.1845</cdr:y>
    </cdr:from>
    <cdr:to>
      <cdr:x>0.234</cdr:x>
      <cdr:y>0.85125</cdr:y>
    </cdr:to>
    <cdr:sp>
      <cdr:nvSpPr>
        <cdr:cNvPr id="2" name="Line 2"/>
        <cdr:cNvSpPr>
          <a:spLocks/>
        </cdr:cNvSpPr>
      </cdr:nvSpPr>
      <cdr:spPr>
        <a:xfrm flipH="1">
          <a:off x="1562100" y="552450"/>
          <a:ext cx="9525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0.374</cdr:x>
      <cdr:y>0.1845</cdr:y>
    </cdr:from>
    <cdr:to>
      <cdr:x>0.374</cdr:x>
      <cdr:y>0.85125</cdr:y>
    </cdr:to>
    <cdr:sp>
      <cdr:nvSpPr>
        <cdr:cNvPr id="3" name="Line 3"/>
        <cdr:cNvSpPr>
          <a:spLocks/>
        </cdr:cNvSpPr>
      </cdr:nvSpPr>
      <cdr:spPr>
        <a:xfrm flipV="1">
          <a:off x="2524125" y="55245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0.56575</cdr:x>
      <cdr:y>0.1845</cdr:y>
    </cdr:from>
    <cdr:to>
      <cdr:x>0.56675</cdr:x>
      <cdr:y>0.85125</cdr:y>
    </cdr:to>
    <cdr:sp>
      <cdr:nvSpPr>
        <cdr:cNvPr id="4" name="Line 4"/>
        <cdr:cNvSpPr>
          <a:spLocks/>
        </cdr:cNvSpPr>
      </cdr:nvSpPr>
      <cdr:spPr>
        <a:xfrm flipH="1" flipV="1">
          <a:off x="3819525" y="552450"/>
          <a:ext cx="9525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0.7595</cdr:x>
      <cdr:y>0.1845</cdr:y>
    </cdr:from>
    <cdr:to>
      <cdr:x>0.7595</cdr:x>
      <cdr:y>0.85125</cdr:y>
    </cdr:to>
    <cdr:sp>
      <cdr:nvSpPr>
        <cdr:cNvPr id="5" name="Line 5"/>
        <cdr:cNvSpPr>
          <a:spLocks/>
        </cdr:cNvSpPr>
      </cdr:nvSpPr>
      <cdr:spPr>
        <a:xfrm flipV="1">
          <a:off x="5133975" y="55245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0.9025</cdr:x>
      <cdr:y>0.1845</cdr:y>
    </cdr:from>
    <cdr:to>
      <cdr:x>0.9025</cdr:x>
      <cdr:y>0.85125</cdr:y>
    </cdr:to>
    <cdr:sp>
      <cdr:nvSpPr>
        <cdr:cNvPr id="6" name="Line 6"/>
        <cdr:cNvSpPr>
          <a:spLocks/>
        </cdr:cNvSpPr>
      </cdr:nvSpPr>
      <cdr:spPr>
        <a:xfrm flipV="1">
          <a:off x="6096000" y="55245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0.178</cdr:y>
    </cdr:from>
    <cdr:to>
      <cdr:x>0.10475</cdr:x>
      <cdr:y>0.859</cdr:y>
    </cdr:to>
    <cdr:sp>
      <cdr:nvSpPr>
        <cdr:cNvPr id="1" name="Line 1"/>
        <cdr:cNvSpPr>
          <a:spLocks/>
        </cdr:cNvSpPr>
      </cdr:nvSpPr>
      <cdr:spPr>
        <a:xfrm flipV="1">
          <a:off x="704850" y="56197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0.7335</cdr:x>
      <cdr:y>0.178</cdr:y>
    </cdr:from>
    <cdr:to>
      <cdr:x>0.7345</cdr:x>
      <cdr:y>0.859</cdr:y>
    </cdr:to>
    <cdr:sp>
      <cdr:nvSpPr>
        <cdr:cNvPr id="2" name="Line 2"/>
        <cdr:cNvSpPr>
          <a:spLocks/>
        </cdr:cNvSpPr>
      </cdr:nvSpPr>
      <cdr:spPr>
        <a:xfrm flipH="1">
          <a:off x="4962525" y="561975"/>
          <a:ext cx="95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0.27275</cdr:x>
      <cdr:y>0.178</cdr:y>
    </cdr:from>
    <cdr:to>
      <cdr:x>0.27375</cdr:x>
      <cdr:y>0.859</cdr:y>
    </cdr:to>
    <cdr:sp>
      <cdr:nvSpPr>
        <cdr:cNvPr id="3" name="Line 3"/>
        <cdr:cNvSpPr>
          <a:spLocks/>
        </cdr:cNvSpPr>
      </cdr:nvSpPr>
      <cdr:spPr>
        <a:xfrm flipV="1">
          <a:off x="1838325" y="561975"/>
          <a:ext cx="95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0.1615</cdr:x>
      <cdr:y>0.1625</cdr:y>
    </cdr:from>
    <cdr:to>
      <cdr:x>0.1615</cdr:x>
      <cdr:y>0.8435</cdr:y>
    </cdr:to>
    <cdr:sp>
      <cdr:nvSpPr>
        <cdr:cNvPr id="4" name="Line 4"/>
        <cdr:cNvSpPr>
          <a:spLocks/>
        </cdr:cNvSpPr>
      </cdr:nvSpPr>
      <cdr:spPr>
        <a:xfrm flipH="1" flipV="1">
          <a:off x="1085850" y="514350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0.54725</cdr:x>
      <cdr:y>0.178</cdr:y>
    </cdr:from>
    <cdr:to>
      <cdr:x>0.54825</cdr:x>
      <cdr:y>0.859</cdr:y>
    </cdr:to>
    <cdr:sp>
      <cdr:nvSpPr>
        <cdr:cNvPr id="5" name="Line 5"/>
        <cdr:cNvSpPr>
          <a:spLocks/>
        </cdr:cNvSpPr>
      </cdr:nvSpPr>
      <cdr:spPr>
        <a:xfrm flipV="1">
          <a:off x="3705225" y="561975"/>
          <a:ext cx="95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0.9015</cdr:x>
      <cdr:y>0.178</cdr:y>
    </cdr:from>
    <cdr:to>
      <cdr:x>0.9015</cdr:x>
      <cdr:y>0.859</cdr:y>
    </cdr:to>
    <cdr:sp>
      <cdr:nvSpPr>
        <cdr:cNvPr id="6" name="Line 6"/>
        <cdr:cNvSpPr>
          <a:spLocks/>
        </cdr:cNvSpPr>
      </cdr:nvSpPr>
      <cdr:spPr>
        <a:xfrm flipV="1">
          <a:off x="6096000" y="56197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676275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9525" y="0"/>
        <a:ext cx="67627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19</xdr:row>
      <xdr:rowOff>66675</xdr:rowOff>
    </xdr:from>
    <xdr:to>
      <xdr:col>8</xdr:col>
      <xdr:colOff>666750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9525" y="3143250"/>
        <a:ext cx="67532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9525</xdr:rowOff>
    </xdr:from>
    <xdr:to>
      <xdr:col>8</xdr:col>
      <xdr:colOff>676275</xdr:colOff>
      <xdr:row>59</xdr:row>
      <xdr:rowOff>123825</xdr:rowOff>
    </xdr:to>
    <xdr:graphicFrame>
      <xdr:nvGraphicFramePr>
        <xdr:cNvPr id="3" name="Chart 3"/>
        <xdr:cNvGraphicFramePr/>
      </xdr:nvGraphicFramePr>
      <xdr:xfrm>
        <a:off x="0" y="6486525"/>
        <a:ext cx="677227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0.09375</cdr:x>
      <cdr:y>0.1845</cdr:y>
    </cdr:from>
    <cdr:to>
      <cdr:x>0.09475</cdr:x>
      <cdr:y>0.85125</cdr:y>
    </cdr:to>
    <cdr:sp>
      <cdr:nvSpPr>
        <cdr:cNvPr id="1" name="Line 1"/>
        <cdr:cNvSpPr>
          <a:spLocks/>
        </cdr:cNvSpPr>
      </cdr:nvSpPr>
      <cdr:spPr>
        <a:xfrm flipV="1">
          <a:off x="628650" y="552450"/>
          <a:ext cx="9525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0.232</cdr:x>
      <cdr:y>0.1845</cdr:y>
    </cdr:from>
    <cdr:to>
      <cdr:x>0.234</cdr:x>
      <cdr:y>0.85125</cdr:y>
    </cdr:to>
    <cdr:sp>
      <cdr:nvSpPr>
        <cdr:cNvPr id="2" name="Line 2"/>
        <cdr:cNvSpPr>
          <a:spLocks/>
        </cdr:cNvSpPr>
      </cdr:nvSpPr>
      <cdr:spPr>
        <a:xfrm flipH="1">
          <a:off x="1562100" y="552450"/>
          <a:ext cx="9525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0.374</cdr:x>
      <cdr:y>0.1845</cdr:y>
    </cdr:from>
    <cdr:to>
      <cdr:x>0.374</cdr:x>
      <cdr:y>0.85125</cdr:y>
    </cdr:to>
    <cdr:sp>
      <cdr:nvSpPr>
        <cdr:cNvPr id="3" name="Line 3"/>
        <cdr:cNvSpPr>
          <a:spLocks/>
        </cdr:cNvSpPr>
      </cdr:nvSpPr>
      <cdr:spPr>
        <a:xfrm flipV="1">
          <a:off x="2524125" y="55245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0.56575</cdr:x>
      <cdr:y>0.1845</cdr:y>
    </cdr:from>
    <cdr:to>
      <cdr:x>0.56675</cdr:x>
      <cdr:y>0.85125</cdr:y>
    </cdr:to>
    <cdr:sp>
      <cdr:nvSpPr>
        <cdr:cNvPr id="4" name="Line 4"/>
        <cdr:cNvSpPr>
          <a:spLocks/>
        </cdr:cNvSpPr>
      </cdr:nvSpPr>
      <cdr:spPr>
        <a:xfrm flipH="1" flipV="1">
          <a:off x="3819525" y="552450"/>
          <a:ext cx="9525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0.7595</cdr:x>
      <cdr:y>0.1845</cdr:y>
    </cdr:from>
    <cdr:to>
      <cdr:x>0.7595</cdr:x>
      <cdr:y>0.85125</cdr:y>
    </cdr:to>
    <cdr:sp>
      <cdr:nvSpPr>
        <cdr:cNvPr id="5" name="Line 5"/>
        <cdr:cNvSpPr>
          <a:spLocks/>
        </cdr:cNvSpPr>
      </cdr:nvSpPr>
      <cdr:spPr>
        <a:xfrm flipV="1">
          <a:off x="5133975" y="55245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0.9025</cdr:x>
      <cdr:y>0.1845</cdr:y>
    </cdr:from>
    <cdr:to>
      <cdr:x>0.9025</cdr:x>
      <cdr:y>0.85125</cdr:y>
    </cdr:to>
    <cdr:sp>
      <cdr:nvSpPr>
        <cdr:cNvPr id="6" name="Line 6"/>
        <cdr:cNvSpPr>
          <a:spLocks/>
        </cdr:cNvSpPr>
      </cdr:nvSpPr>
      <cdr:spPr>
        <a:xfrm flipV="1">
          <a:off x="6096000" y="55245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</cdr:x>
      <cdr:y>0.1815</cdr:y>
    </cdr:from>
    <cdr:to>
      <cdr:x>0.09</cdr:x>
      <cdr:y>0.85825</cdr:y>
    </cdr:to>
    <cdr:sp>
      <cdr:nvSpPr>
        <cdr:cNvPr id="1" name="Line 1"/>
        <cdr:cNvSpPr>
          <a:spLocks/>
        </cdr:cNvSpPr>
      </cdr:nvSpPr>
      <cdr:spPr>
        <a:xfrm flipV="1">
          <a:off x="600075" y="571500"/>
          <a:ext cx="952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0.2315</cdr:x>
      <cdr:y>0.1815</cdr:y>
    </cdr:from>
    <cdr:to>
      <cdr:x>0.2325</cdr:x>
      <cdr:y>0.85825</cdr:y>
    </cdr:to>
    <cdr:sp>
      <cdr:nvSpPr>
        <cdr:cNvPr id="2" name="Line 2"/>
        <cdr:cNvSpPr>
          <a:spLocks/>
        </cdr:cNvSpPr>
      </cdr:nvSpPr>
      <cdr:spPr>
        <a:xfrm flipH="1">
          <a:off x="1562100" y="571500"/>
          <a:ext cx="952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0.373</cdr:x>
      <cdr:y>0.1815</cdr:y>
    </cdr:from>
    <cdr:to>
      <cdr:x>0.373</cdr:x>
      <cdr:y>0.85825</cdr:y>
    </cdr:to>
    <cdr:sp>
      <cdr:nvSpPr>
        <cdr:cNvPr id="3" name="Line 3"/>
        <cdr:cNvSpPr>
          <a:spLocks/>
        </cdr:cNvSpPr>
      </cdr:nvSpPr>
      <cdr:spPr>
        <a:xfrm flipV="1">
          <a:off x="2514600" y="571500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</cdr:x>
      <cdr:y>0.1815</cdr:y>
    </cdr:from>
    <cdr:to>
      <cdr:x>0.54</cdr:x>
      <cdr:y>0.859</cdr:y>
    </cdr:to>
    <cdr:sp>
      <cdr:nvSpPr>
        <cdr:cNvPr id="4" name="Line 4"/>
        <cdr:cNvSpPr>
          <a:spLocks/>
        </cdr:cNvSpPr>
      </cdr:nvSpPr>
      <cdr:spPr>
        <a:xfrm flipH="1" flipV="1">
          <a:off x="3638550" y="571500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0.78675</cdr:x>
      <cdr:y>0.1815</cdr:y>
    </cdr:from>
    <cdr:to>
      <cdr:x>0.78775</cdr:x>
      <cdr:y>0.859</cdr:y>
    </cdr:to>
    <cdr:sp>
      <cdr:nvSpPr>
        <cdr:cNvPr id="5" name="Line 5"/>
        <cdr:cNvSpPr>
          <a:spLocks/>
        </cdr:cNvSpPr>
      </cdr:nvSpPr>
      <cdr:spPr>
        <a:xfrm flipV="1">
          <a:off x="5305425" y="571500"/>
          <a:ext cx="952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0.903</cdr:x>
      <cdr:y>0.1815</cdr:y>
    </cdr:from>
    <cdr:to>
      <cdr:x>0.903</cdr:x>
      <cdr:y>0.85875</cdr:y>
    </cdr:to>
    <cdr:sp>
      <cdr:nvSpPr>
        <cdr:cNvPr id="6" name="Line 6"/>
        <cdr:cNvSpPr>
          <a:spLocks/>
        </cdr:cNvSpPr>
      </cdr:nvSpPr>
      <cdr:spPr>
        <a:xfrm flipV="1">
          <a:off x="6096000" y="571500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0.178</cdr:y>
    </cdr:from>
    <cdr:to>
      <cdr:x>0.10475</cdr:x>
      <cdr:y>0.859</cdr:y>
    </cdr:to>
    <cdr:sp>
      <cdr:nvSpPr>
        <cdr:cNvPr id="1" name="Line 1"/>
        <cdr:cNvSpPr>
          <a:spLocks/>
        </cdr:cNvSpPr>
      </cdr:nvSpPr>
      <cdr:spPr>
        <a:xfrm flipV="1">
          <a:off x="704850" y="56197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0.406</cdr:x>
      <cdr:y>0.178</cdr:y>
    </cdr:from>
    <cdr:to>
      <cdr:x>0.407</cdr:x>
      <cdr:y>0.859</cdr:y>
    </cdr:to>
    <cdr:sp>
      <cdr:nvSpPr>
        <cdr:cNvPr id="2" name="Line 2"/>
        <cdr:cNvSpPr>
          <a:spLocks/>
        </cdr:cNvSpPr>
      </cdr:nvSpPr>
      <cdr:spPr>
        <a:xfrm flipH="1">
          <a:off x="2743200" y="561975"/>
          <a:ext cx="95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0.245</cdr:x>
      <cdr:y>0.1625</cdr:y>
    </cdr:from>
    <cdr:to>
      <cdr:x>0.246</cdr:x>
      <cdr:y>0.8435</cdr:y>
    </cdr:to>
    <cdr:sp>
      <cdr:nvSpPr>
        <cdr:cNvPr id="3" name="Line 3"/>
        <cdr:cNvSpPr>
          <a:spLocks/>
        </cdr:cNvSpPr>
      </cdr:nvSpPr>
      <cdr:spPr>
        <a:xfrm flipV="1">
          <a:off x="1657350" y="514350"/>
          <a:ext cx="95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0.57225</cdr:x>
      <cdr:y>0.178</cdr:y>
    </cdr:from>
    <cdr:to>
      <cdr:x>0.57325</cdr:x>
      <cdr:y>0.859</cdr:y>
    </cdr:to>
    <cdr:sp>
      <cdr:nvSpPr>
        <cdr:cNvPr id="4" name="Line 5"/>
        <cdr:cNvSpPr>
          <a:spLocks/>
        </cdr:cNvSpPr>
      </cdr:nvSpPr>
      <cdr:spPr>
        <a:xfrm flipV="1">
          <a:off x="3867150" y="561975"/>
          <a:ext cx="95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0.9015</cdr:x>
      <cdr:y>0.178</cdr:y>
    </cdr:from>
    <cdr:to>
      <cdr:x>0.9015</cdr:x>
      <cdr:y>0.859</cdr:y>
    </cdr:to>
    <cdr:sp>
      <cdr:nvSpPr>
        <cdr:cNvPr id="5" name="Line 6"/>
        <cdr:cNvSpPr>
          <a:spLocks/>
        </cdr:cNvSpPr>
      </cdr:nvSpPr>
      <cdr:spPr>
        <a:xfrm flipV="1">
          <a:off x="6096000" y="56197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676275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9525" y="0"/>
        <a:ext cx="67627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19</xdr:row>
      <xdr:rowOff>66675</xdr:rowOff>
    </xdr:from>
    <xdr:to>
      <xdr:col>8</xdr:col>
      <xdr:colOff>666750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9525" y="3143250"/>
        <a:ext cx="67532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9525</xdr:rowOff>
    </xdr:from>
    <xdr:to>
      <xdr:col>8</xdr:col>
      <xdr:colOff>676275</xdr:colOff>
      <xdr:row>59</xdr:row>
      <xdr:rowOff>123825</xdr:rowOff>
    </xdr:to>
    <xdr:graphicFrame>
      <xdr:nvGraphicFramePr>
        <xdr:cNvPr id="3" name="Chart 3"/>
        <xdr:cNvGraphicFramePr/>
      </xdr:nvGraphicFramePr>
      <xdr:xfrm>
        <a:off x="0" y="6486525"/>
        <a:ext cx="677227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0.1085</cdr:x>
      <cdr:y>0.1845</cdr:y>
    </cdr:from>
    <cdr:to>
      <cdr:x>0.1095</cdr:x>
      <cdr:y>0.85125</cdr:y>
    </cdr:to>
    <cdr:sp>
      <cdr:nvSpPr>
        <cdr:cNvPr id="1" name="Line 1"/>
        <cdr:cNvSpPr>
          <a:spLocks/>
        </cdr:cNvSpPr>
      </cdr:nvSpPr>
      <cdr:spPr>
        <a:xfrm flipV="1">
          <a:off x="733425" y="552450"/>
          <a:ext cx="9525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0.21975</cdr:x>
      <cdr:y>0.1845</cdr:y>
    </cdr:from>
    <cdr:to>
      <cdr:x>0.22025</cdr:x>
      <cdr:y>0.85125</cdr:y>
    </cdr:to>
    <cdr:sp>
      <cdr:nvSpPr>
        <cdr:cNvPr id="2" name="Line 2"/>
        <cdr:cNvSpPr>
          <a:spLocks/>
        </cdr:cNvSpPr>
      </cdr:nvSpPr>
      <cdr:spPr>
        <a:xfrm flipH="1">
          <a:off x="1485900" y="55245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0.40375</cdr:x>
      <cdr:y>0.1845</cdr:y>
    </cdr:from>
    <cdr:to>
      <cdr:x>0.404</cdr:x>
      <cdr:y>0.85125</cdr:y>
    </cdr:to>
    <cdr:sp>
      <cdr:nvSpPr>
        <cdr:cNvPr id="3" name="Line 3"/>
        <cdr:cNvSpPr>
          <a:spLocks/>
        </cdr:cNvSpPr>
      </cdr:nvSpPr>
      <cdr:spPr>
        <a:xfrm flipV="1">
          <a:off x="2724150" y="55245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0.545</cdr:x>
      <cdr:y>0.1845</cdr:y>
    </cdr:from>
    <cdr:to>
      <cdr:x>0.546</cdr:x>
      <cdr:y>0.85125</cdr:y>
    </cdr:to>
    <cdr:sp>
      <cdr:nvSpPr>
        <cdr:cNvPr id="4" name="Line 4"/>
        <cdr:cNvSpPr>
          <a:spLocks/>
        </cdr:cNvSpPr>
      </cdr:nvSpPr>
      <cdr:spPr>
        <a:xfrm flipH="1" flipV="1">
          <a:off x="3676650" y="552450"/>
          <a:ext cx="9525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0.7675</cdr:x>
      <cdr:y>0.1845</cdr:y>
    </cdr:from>
    <cdr:to>
      <cdr:x>0.76775</cdr:x>
      <cdr:y>0.85125</cdr:y>
    </cdr:to>
    <cdr:sp>
      <cdr:nvSpPr>
        <cdr:cNvPr id="5" name="Line 5"/>
        <cdr:cNvSpPr>
          <a:spLocks/>
        </cdr:cNvSpPr>
      </cdr:nvSpPr>
      <cdr:spPr>
        <a:xfrm flipV="1">
          <a:off x="5181600" y="55245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0.9025</cdr:x>
      <cdr:y>0.1845</cdr:y>
    </cdr:from>
    <cdr:to>
      <cdr:x>0.9025</cdr:x>
      <cdr:y>0.85125</cdr:y>
    </cdr:to>
    <cdr:sp>
      <cdr:nvSpPr>
        <cdr:cNvPr id="6" name="Line 6"/>
        <cdr:cNvSpPr>
          <a:spLocks/>
        </cdr:cNvSpPr>
      </cdr:nvSpPr>
      <cdr:spPr>
        <a:xfrm flipV="1">
          <a:off x="6096000" y="55245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</cdr:x>
      <cdr:y>0.1815</cdr:y>
    </cdr:from>
    <cdr:to>
      <cdr:x>0.09</cdr:x>
      <cdr:y>0.85825</cdr:y>
    </cdr:to>
    <cdr:sp>
      <cdr:nvSpPr>
        <cdr:cNvPr id="1" name="Line 1"/>
        <cdr:cNvSpPr>
          <a:spLocks/>
        </cdr:cNvSpPr>
      </cdr:nvSpPr>
      <cdr:spPr>
        <a:xfrm flipV="1">
          <a:off x="600075" y="571500"/>
          <a:ext cx="952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0.2315</cdr:x>
      <cdr:y>0.1815</cdr:y>
    </cdr:from>
    <cdr:to>
      <cdr:x>0.2325</cdr:x>
      <cdr:y>0.85825</cdr:y>
    </cdr:to>
    <cdr:sp>
      <cdr:nvSpPr>
        <cdr:cNvPr id="2" name="Line 2"/>
        <cdr:cNvSpPr>
          <a:spLocks/>
        </cdr:cNvSpPr>
      </cdr:nvSpPr>
      <cdr:spPr>
        <a:xfrm flipH="1">
          <a:off x="1562100" y="571500"/>
          <a:ext cx="952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0.3985</cdr:x>
      <cdr:y>0.1815</cdr:y>
    </cdr:from>
    <cdr:to>
      <cdr:x>0.39875</cdr:x>
      <cdr:y>0.85825</cdr:y>
    </cdr:to>
    <cdr:sp>
      <cdr:nvSpPr>
        <cdr:cNvPr id="3" name="Line 3"/>
        <cdr:cNvSpPr>
          <a:spLocks/>
        </cdr:cNvSpPr>
      </cdr:nvSpPr>
      <cdr:spPr>
        <a:xfrm flipV="1">
          <a:off x="2686050" y="571500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</cdr:x>
      <cdr:y>0.1815</cdr:y>
    </cdr:from>
    <cdr:to>
      <cdr:x>0.54</cdr:x>
      <cdr:y>0.859</cdr:y>
    </cdr:to>
    <cdr:sp>
      <cdr:nvSpPr>
        <cdr:cNvPr id="4" name="Line 4"/>
        <cdr:cNvSpPr>
          <a:spLocks/>
        </cdr:cNvSpPr>
      </cdr:nvSpPr>
      <cdr:spPr>
        <a:xfrm flipH="1" flipV="1">
          <a:off x="3638550" y="571500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0.78675</cdr:x>
      <cdr:y>0.1815</cdr:y>
    </cdr:from>
    <cdr:to>
      <cdr:x>0.78775</cdr:x>
      <cdr:y>0.859</cdr:y>
    </cdr:to>
    <cdr:sp>
      <cdr:nvSpPr>
        <cdr:cNvPr id="5" name="Line 5"/>
        <cdr:cNvSpPr>
          <a:spLocks/>
        </cdr:cNvSpPr>
      </cdr:nvSpPr>
      <cdr:spPr>
        <a:xfrm flipV="1">
          <a:off x="5305425" y="571500"/>
          <a:ext cx="952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0.92725</cdr:x>
      <cdr:y>0.18225</cdr:y>
    </cdr:from>
    <cdr:to>
      <cdr:x>0.92725</cdr:x>
      <cdr:y>0.8595</cdr:y>
    </cdr:to>
    <cdr:sp>
      <cdr:nvSpPr>
        <cdr:cNvPr id="6" name="Line 6"/>
        <cdr:cNvSpPr>
          <a:spLocks/>
        </cdr:cNvSpPr>
      </cdr:nvSpPr>
      <cdr:spPr>
        <a:xfrm flipV="1">
          <a:off x="6257925" y="571500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</cdr:x>
      <cdr:y>0.178</cdr:y>
    </cdr:from>
    <cdr:to>
      <cdr:x>0.821</cdr:x>
      <cdr:y>0.859</cdr:y>
    </cdr:to>
    <cdr:sp>
      <cdr:nvSpPr>
        <cdr:cNvPr id="1" name="Line 1"/>
        <cdr:cNvSpPr>
          <a:spLocks/>
        </cdr:cNvSpPr>
      </cdr:nvSpPr>
      <cdr:spPr>
        <a:xfrm flipV="1">
          <a:off x="5553075" y="56197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0.1335</cdr:x>
      <cdr:y>0.178</cdr:y>
    </cdr:from>
    <cdr:to>
      <cdr:x>0.1355</cdr:x>
      <cdr:y>0.859</cdr:y>
    </cdr:to>
    <cdr:sp>
      <cdr:nvSpPr>
        <cdr:cNvPr id="2" name="Line 2"/>
        <cdr:cNvSpPr>
          <a:spLocks/>
        </cdr:cNvSpPr>
      </cdr:nvSpPr>
      <cdr:spPr>
        <a:xfrm flipH="1">
          <a:off x="895350" y="561975"/>
          <a:ext cx="95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0.27275</cdr:x>
      <cdr:y>0.178</cdr:y>
    </cdr:from>
    <cdr:to>
      <cdr:x>0.27375</cdr:x>
      <cdr:y>0.859</cdr:y>
    </cdr:to>
    <cdr:sp>
      <cdr:nvSpPr>
        <cdr:cNvPr id="3" name="Line 3"/>
        <cdr:cNvSpPr>
          <a:spLocks/>
        </cdr:cNvSpPr>
      </cdr:nvSpPr>
      <cdr:spPr>
        <a:xfrm flipV="1">
          <a:off x="1838325" y="561975"/>
          <a:ext cx="95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0.65375</cdr:x>
      <cdr:y>0.178</cdr:y>
    </cdr:from>
    <cdr:to>
      <cdr:x>0.65375</cdr:x>
      <cdr:y>0.859</cdr:y>
    </cdr:to>
    <cdr:sp>
      <cdr:nvSpPr>
        <cdr:cNvPr id="4" name="Line 4"/>
        <cdr:cNvSpPr>
          <a:spLocks/>
        </cdr:cNvSpPr>
      </cdr:nvSpPr>
      <cdr:spPr>
        <a:xfrm flipH="1" flipV="1">
          <a:off x="4419600" y="56197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0.54725</cdr:x>
      <cdr:y>0.178</cdr:y>
    </cdr:from>
    <cdr:to>
      <cdr:x>0.54825</cdr:x>
      <cdr:y>0.859</cdr:y>
    </cdr:to>
    <cdr:sp>
      <cdr:nvSpPr>
        <cdr:cNvPr id="5" name="Line 5"/>
        <cdr:cNvSpPr>
          <a:spLocks/>
        </cdr:cNvSpPr>
      </cdr:nvSpPr>
      <cdr:spPr>
        <a:xfrm flipV="1">
          <a:off x="3705225" y="561975"/>
          <a:ext cx="95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0.9015</cdr:x>
      <cdr:y>0.178</cdr:y>
    </cdr:from>
    <cdr:to>
      <cdr:x>0.9015</cdr:x>
      <cdr:y>0.859</cdr:y>
    </cdr:to>
    <cdr:sp>
      <cdr:nvSpPr>
        <cdr:cNvPr id="6" name="Line 6"/>
        <cdr:cNvSpPr>
          <a:spLocks/>
        </cdr:cNvSpPr>
      </cdr:nvSpPr>
      <cdr:spPr>
        <a:xfrm flipV="1">
          <a:off x="6096000" y="56197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676275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9525" y="0"/>
        <a:ext cx="67627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19</xdr:row>
      <xdr:rowOff>66675</xdr:rowOff>
    </xdr:from>
    <xdr:to>
      <xdr:col>8</xdr:col>
      <xdr:colOff>666750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9525" y="3143250"/>
        <a:ext cx="67532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9525</xdr:rowOff>
    </xdr:from>
    <xdr:to>
      <xdr:col>8</xdr:col>
      <xdr:colOff>676275</xdr:colOff>
      <xdr:row>59</xdr:row>
      <xdr:rowOff>123825</xdr:rowOff>
    </xdr:to>
    <xdr:graphicFrame>
      <xdr:nvGraphicFramePr>
        <xdr:cNvPr id="3" name="Chart 3"/>
        <xdr:cNvGraphicFramePr/>
      </xdr:nvGraphicFramePr>
      <xdr:xfrm>
        <a:off x="0" y="6486525"/>
        <a:ext cx="677227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0.10125</cdr:x>
      <cdr:y>0.1815</cdr:y>
    </cdr:from>
    <cdr:to>
      <cdr:x>0.10225</cdr:x>
      <cdr:y>0.85825</cdr:y>
    </cdr:to>
    <cdr:sp>
      <cdr:nvSpPr>
        <cdr:cNvPr id="1" name="Line 1"/>
        <cdr:cNvSpPr>
          <a:spLocks/>
        </cdr:cNvSpPr>
      </cdr:nvSpPr>
      <cdr:spPr>
        <a:xfrm flipV="1">
          <a:off x="676275" y="571500"/>
          <a:ext cx="952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0.24175</cdr:x>
      <cdr:y>0.1815</cdr:y>
    </cdr:from>
    <cdr:to>
      <cdr:x>0.24275</cdr:x>
      <cdr:y>0.85825</cdr:y>
    </cdr:to>
    <cdr:sp>
      <cdr:nvSpPr>
        <cdr:cNvPr id="2" name="Line 2"/>
        <cdr:cNvSpPr>
          <a:spLocks/>
        </cdr:cNvSpPr>
      </cdr:nvSpPr>
      <cdr:spPr>
        <a:xfrm flipH="1">
          <a:off x="1628775" y="571500"/>
          <a:ext cx="952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0.3815</cdr:x>
      <cdr:y>0.1815</cdr:y>
    </cdr:from>
    <cdr:to>
      <cdr:x>0.3815</cdr:x>
      <cdr:y>0.85825</cdr:y>
    </cdr:to>
    <cdr:sp>
      <cdr:nvSpPr>
        <cdr:cNvPr id="3" name="Line 3"/>
        <cdr:cNvSpPr>
          <a:spLocks/>
        </cdr:cNvSpPr>
      </cdr:nvSpPr>
      <cdr:spPr>
        <a:xfrm flipV="1">
          <a:off x="2571750" y="571500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0.546</cdr:x>
      <cdr:y>0.1815</cdr:y>
    </cdr:from>
    <cdr:to>
      <cdr:x>0.546</cdr:x>
      <cdr:y>0.859</cdr:y>
    </cdr:to>
    <cdr:sp>
      <cdr:nvSpPr>
        <cdr:cNvPr id="4" name="Line 4"/>
        <cdr:cNvSpPr>
          <a:spLocks/>
        </cdr:cNvSpPr>
      </cdr:nvSpPr>
      <cdr:spPr>
        <a:xfrm flipH="1" flipV="1">
          <a:off x="3686175" y="571500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0.7895</cdr:x>
      <cdr:y>0.1815</cdr:y>
    </cdr:from>
    <cdr:to>
      <cdr:x>0.7905</cdr:x>
      <cdr:y>0.859</cdr:y>
    </cdr:to>
    <cdr:sp>
      <cdr:nvSpPr>
        <cdr:cNvPr id="5" name="Line 5"/>
        <cdr:cNvSpPr>
          <a:spLocks/>
        </cdr:cNvSpPr>
      </cdr:nvSpPr>
      <cdr:spPr>
        <a:xfrm flipV="1">
          <a:off x="5324475" y="571500"/>
          <a:ext cx="952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0.92825</cdr:x>
      <cdr:y>0.18225</cdr:y>
    </cdr:from>
    <cdr:to>
      <cdr:x>0.92825</cdr:x>
      <cdr:y>0.8595</cdr:y>
    </cdr:to>
    <cdr:sp>
      <cdr:nvSpPr>
        <cdr:cNvPr id="6" name="Line 6"/>
        <cdr:cNvSpPr>
          <a:spLocks/>
        </cdr:cNvSpPr>
      </cdr:nvSpPr>
      <cdr:spPr>
        <a:xfrm flipV="1">
          <a:off x="6267450" y="571500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0.09375</cdr:x>
      <cdr:y>0.1845</cdr:y>
    </cdr:from>
    <cdr:to>
      <cdr:x>0.09475</cdr:x>
      <cdr:y>0.85125</cdr:y>
    </cdr:to>
    <cdr:sp>
      <cdr:nvSpPr>
        <cdr:cNvPr id="1" name="Line 1"/>
        <cdr:cNvSpPr>
          <a:spLocks/>
        </cdr:cNvSpPr>
      </cdr:nvSpPr>
      <cdr:spPr>
        <a:xfrm flipV="1">
          <a:off x="628650" y="552450"/>
          <a:ext cx="9525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0.25925</cdr:x>
      <cdr:y>0.1845</cdr:y>
    </cdr:from>
    <cdr:to>
      <cdr:x>0.26225</cdr:x>
      <cdr:y>0.85125</cdr:y>
    </cdr:to>
    <cdr:sp>
      <cdr:nvSpPr>
        <cdr:cNvPr id="2" name="Line 2"/>
        <cdr:cNvSpPr>
          <a:spLocks/>
        </cdr:cNvSpPr>
      </cdr:nvSpPr>
      <cdr:spPr>
        <a:xfrm flipH="1">
          <a:off x="1752600" y="552450"/>
          <a:ext cx="1905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0.45975</cdr:x>
      <cdr:y>0.1845</cdr:y>
    </cdr:from>
    <cdr:to>
      <cdr:x>0.46</cdr:x>
      <cdr:y>0.85125</cdr:y>
    </cdr:to>
    <cdr:sp>
      <cdr:nvSpPr>
        <cdr:cNvPr id="3" name="Line 3"/>
        <cdr:cNvSpPr>
          <a:spLocks/>
        </cdr:cNvSpPr>
      </cdr:nvSpPr>
      <cdr:spPr>
        <a:xfrm flipV="1">
          <a:off x="3105150" y="55245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0.9015</cdr:x>
      <cdr:y>0.1845</cdr:y>
    </cdr:from>
    <cdr:to>
      <cdr:x>0.9025</cdr:x>
      <cdr:y>0.85125</cdr:y>
    </cdr:to>
    <cdr:sp>
      <cdr:nvSpPr>
        <cdr:cNvPr id="4" name="Line 4"/>
        <cdr:cNvSpPr>
          <a:spLocks/>
        </cdr:cNvSpPr>
      </cdr:nvSpPr>
      <cdr:spPr>
        <a:xfrm flipH="1" flipV="1">
          <a:off x="6096000" y="552450"/>
          <a:ext cx="9525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0.7595</cdr:x>
      <cdr:y>0.1845</cdr:y>
    </cdr:from>
    <cdr:to>
      <cdr:x>0.7595</cdr:x>
      <cdr:y>0.85125</cdr:y>
    </cdr:to>
    <cdr:sp>
      <cdr:nvSpPr>
        <cdr:cNvPr id="5" name="Line 5"/>
        <cdr:cNvSpPr>
          <a:spLocks/>
        </cdr:cNvSpPr>
      </cdr:nvSpPr>
      <cdr:spPr>
        <a:xfrm flipV="1">
          <a:off x="5133975" y="55245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0.00025</cdr:x>
      <cdr:y>0.6665</cdr:y>
    </cdr:to>
    <cdr:sp>
      <cdr:nvSpPr>
        <cdr:cNvPr id="6" name="Line 7"/>
        <cdr:cNvSpPr>
          <a:spLocks/>
        </cdr:cNvSpPr>
      </cdr:nvSpPr>
      <cdr:spPr>
        <a:xfrm flipV="1">
          <a:off x="0" y="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0.14975</cdr:x>
      <cdr:y>0.1845</cdr:y>
    </cdr:from>
    <cdr:to>
      <cdr:x>0.15</cdr:x>
      <cdr:y>0.85125</cdr:y>
    </cdr:to>
    <cdr:sp>
      <cdr:nvSpPr>
        <cdr:cNvPr id="7" name="Line 8"/>
        <cdr:cNvSpPr>
          <a:spLocks/>
        </cdr:cNvSpPr>
      </cdr:nvSpPr>
      <cdr:spPr>
        <a:xfrm flipV="1">
          <a:off x="1009650" y="55245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</cdr:x>
      <cdr:y>0.1815</cdr:y>
    </cdr:from>
    <cdr:to>
      <cdr:x>0.09</cdr:x>
      <cdr:y>0.85825</cdr:y>
    </cdr:to>
    <cdr:sp>
      <cdr:nvSpPr>
        <cdr:cNvPr id="1" name="Line 1"/>
        <cdr:cNvSpPr>
          <a:spLocks/>
        </cdr:cNvSpPr>
      </cdr:nvSpPr>
      <cdr:spPr>
        <a:xfrm flipV="1">
          <a:off x="600075" y="571500"/>
          <a:ext cx="952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0.40425</cdr:x>
      <cdr:y>0.1815</cdr:y>
    </cdr:from>
    <cdr:to>
      <cdr:x>0.4045</cdr:x>
      <cdr:y>0.85825</cdr:y>
    </cdr:to>
    <cdr:sp>
      <cdr:nvSpPr>
        <cdr:cNvPr id="2" name="Line 3"/>
        <cdr:cNvSpPr>
          <a:spLocks/>
        </cdr:cNvSpPr>
      </cdr:nvSpPr>
      <cdr:spPr>
        <a:xfrm flipV="1">
          <a:off x="2724150" y="571500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0.56725</cdr:x>
      <cdr:y>0.1815</cdr:y>
    </cdr:from>
    <cdr:to>
      <cdr:x>0.5675</cdr:x>
      <cdr:y>0.859</cdr:y>
    </cdr:to>
    <cdr:sp>
      <cdr:nvSpPr>
        <cdr:cNvPr id="3" name="Line 4"/>
        <cdr:cNvSpPr>
          <a:spLocks/>
        </cdr:cNvSpPr>
      </cdr:nvSpPr>
      <cdr:spPr>
        <a:xfrm flipH="1" flipV="1">
          <a:off x="3829050" y="571500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0.8715</cdr:x>
      <cdr:y>0.1815</cdr:y>
    </cdr:from>
    <cdr:to>
      <cdr:x>0.8725</cdr:x>
      <cdr:y>0.859</cdr:y>
    </cdr:to>
    <cdr:sp>
      <cdr:nvSpPr>
        <cdr:cNvPr id="4" name="Line 5"/>
        <cdr:cNvSpPr>
          <a:spLocks/>
        </cdr:cNvSpPr>
      </cdr:nvSpPr>
      <cdr:spPr>
        <a:xfrm flipV="1">
          <a:off x="5876925" y="571500"/>
          <a:ext cx="952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0.92725</cdr:x>
      <cdr:y>0.18225</cdr:y>
    </cdr:from>
    <cdr:to>
      <cdr:x>0.92725</cdr:x>
      <cdr:y>0.8595</cdr:y>
    </cdr:to>
    <cdr:sp>
      <cdr:nvSpPr>
        <cdr:cNvPr id="5" name="Line 6"/>
        <cdr:cNvSpPr>
          <a:spLocks/>
        </cdr:cNvSpPr>
      </cdr:nvSpPr>
      <cdr:spPr>
        <a:xfrm flipV="1">
          <a:off x="6257925" y="571500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0.178</cdr:y>
    </cdr:from>
    <cdr:to>
      <cdr:x>0.1235</cdr:x>
      <cdr:y>0.859</cdr:y>
    </cdr:to>
    <cdr:sp>
      <cdr:nvSpPr>
        <cdr:cNvPr id="1" name="Line 2"/>
        <cdr:cNvSpPr>
          <a:spLocks/>
        </cdr:cNvSpPr>
      </cdr:nvSpPr>
      <cdr:spPr>
        <a:xfrm flipH="1">
          <a:off x="828675" y="561975"/>
          <a:ext cx="95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0.26075</cdr:x>
      <cdr:y>0.178</cdr:y>
    </cdr:from>
    <cdr:to>
      <cdr:x>0.26175</cdr:x>
      <cdr:y>0.859</cdr:y>
    </cdr:to>
    <cdr:sp>
      <cdr:nvSpPr>
        <cdr:cNvPr id="2" name="Line 3"/>
        <cdr:cNvSpPr>
          <a:spLocks/>
        </cdr:cNvSpPr>
      </cdr:nvSpPr>
      <cdr:spPr>
        <a:xfrm flipV="1">
          <a:off x="1762125" y="561975"/>
          <a:ext cx="95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0.4335</cdr:x>
      <cdr:y>0.178</cdr:y>
    </cdr:from>
    <cdr:to>
      <cdr:x>0.4335</cdr:x>
      <cdr:y>0.859</cdr:y>
    </cdr:to>
    <cdr:sp>
      <cdr:nvSpPr>
        <cdr:cNvPr id="3" name="Line 4"/>
        <cdr:cNvSpPr>
          <a:spLocks/>
        </cdr:cNvSpPr>
      </cdr:nvSpPr>
      <cdr:spPr>
        <a:xfrm flipH="1" flipV="1">
          <a:off x="2933700" y="56197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0.56675</cdr:x>
      <cdr:y>0.178</cdr:y>
    </cdr:from>
    <cdr:to>
      <cdr:x>0.56775</cdr:x>
      <cdr:y>0.859</cdr:y>
    </cdr:to>
    <cdr:sp>
      <cdr:nvSpPr>
        <cdr:cNvPr id="4" name="Line 5"/>
        <cdr:cNvSpPr>
          <a:spLocks/>
        </cdr:cNvSpPr>
      </cdr:nvSpPr>
      <cdr:spPr>
        <a:xfrm flipV="1">
          <a:off x="3829050" y="561975"/>
          <a:ext cx="95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0.9005</cdr:x>
      <cdr:y>0.178</cdr:y>
    </cdr:from>
    <cdr:to>
      <cdr:x>0.9005</cdr:x>
      <cdr:y>0.859</cdr:y>
    </cdr:to>
    <cdr:sp>
      <cdr:nvSpPr>
        <cdr:cNvPr id="5" name="Line 6"/>
        <cdr:cNvSpPr>
          <a:spLocks/>
        </cdr:cNvSpPr>
      </cdr:nvSpPr>
      <cdr:spPr>
        <a:xfrm flipV="1">
          <a:off x="6096000" y="56197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676275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9525" y="0"/>
        <a:ext cx="67627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19</xdr:row>
      <xdr:rowOff>66675</xdr:rowOff>
    </xdr:from>
    <xdr:to>
      <xdr:col>8</xdr:col>
      <xdr:colOff>666750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9525" y="3143250"/>
        <a:ext cx="67532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9525</xdr:rowOff>
    </xdr:from>
    <xdr:to>
      <xdr:col>8</xdr:col>
      <xdr:colOff>676275</xdr:colOff>
      <xdr:row>59</xdr:row>
      <xdr:rowOff>123825</xdr:rowOff>
    </xdr:to>
    <xdr:graphicFrame>
      <xdr:nvGraphicFramePr>
        <xdr:cNvPr id="3" name="Chart 3"/>
        <xdr:cNvGraphicFramePr/>
      </xdr:nvGraphicFramePr>
      <xdr:xfrm>
        <a:off x="0" y="6486525"/>
        <a:ext cx="677227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0.09375</cdr:x>
      <cdr:y>0.1845</cdr:y>
    </cdr:from>
    <cdr:to>
      <cdr:x>0.09475</cdr:x>
      <cdr:y>0.85125</cdr:y>
    </cdr:to>
    <cdr:sp>
      <cdr:nvSpPr>
        <cdr:cNvPr id="1" name="Line 1"/>
        <cdr:cNvSpPr>
          <a:spLocks/>
        </cdr:cNvSpPr>
      </cdr:nvSpPr>
      <cdr:spPr>
        <a:xfrm flipV="1">
          <a:off x="628650" y="552450"/>
          <a:ext cx="9525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0.14975</cdr:x>
      <cdr:y>0.1845</cdr:y>
    </cdr:from>
    <cdr:to>
      <cdr:x>0.15175</cdr:x>
      <cdr:y>0.85125</cdr:y>
    </cdr:to>
    <cdr:sp>
      <cdr:nvSpPr>
        <cdr:cNvPr id="2" name="Line 2"/>
        <cdr:cNvSpPr>
          <a:spLocks/>
        </cdr:cNvSpPr>
      </cdr:nvSpPr>
      <cdr:spPr>
        <a:xfrm flipH="1">
          <a:off x="1009650" y="552450"/>
          <a:ext cx="9525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0.2355</cdr:x>
      <cdr:y>0.1845</cdr:y>
    </cdr:from>
    <cdr:to>
      <cdr:x>0.23575</cdr:x>
      <cdr:y>0.85125</cdr:y>
    </cdr:to>
    <cdr:sp>
      <cdr:nvSpPr>
        <cdr:cNvPr id="3" name="Line 3"/>
        <cdr:cNvSpPr>
          <a:spLocks/>
        </cdr:cNvSpPr>
      </cdr:nvSpPr>
      <cdr:spPr>
        <a:xfrm flipV="1">
          <a:off x="1590675" y="55245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0.54075</cdr:x>
      <cdr:y>0.1845</cdr:y>
    </cdr:from>
    <cdr:to>
      <cdr:x>0.54175</cdr:x>
      <cdr:y>0.85125</cdr:y>
    </cdr:to>
    <cdr:sp>
      <cdr:nvSpPr>
        <cdr:cNvPr id="4" name="Line 4"/>
        <cdr:cNvSpPr>
          <a:spLocks/>
        </cdr:cNvSpPr>
      </cdr:nvSpPr>
      <cdr:spPr>
        <a:xfrm flipH="1" flipV="1">
          <a:off x="3648075" y="552450"/>
          <a:ext cx="9525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0.7595</cdr:x>
      <cdr:y>0.1845</cdr:y>
    </cdr:from>
    <cdr:to>
      <cdr:x>0.7595</cdr:x>
      <cdr:y>0.85125</cdr:y>
    </cdr:to>
    <cdr:sp>
      <cdr:nvSpPr>
        <cdr:cNvPr id="5" name="Line 5"/>
        <cdr:cNvSpPr>
          <a:spLocks/>
        </cdr:cNvSpPr>
      </cdr:nvSpPr>
      <cdr:spPr>
        <a:xfrm flipV="1">
          <a:off x="5133975" y="55245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0.9025</cdr:x>
      <cdr:y>0.1845</cdr:y>
    </cdr:from>
    <cdr:to>
      <cdr:x>0.9025</cdr:x>
      <cdr:y>0.85125</cdr:y>
    </cdr:to>
    <cdr:sp>
      <cdr:nvSpPr>
        <cdr:cNvPr id="6" name="Line 6"/>
        <cdr:cNvSpPr>
          <a:spLocks/>
        </cdr:cNvSpPr>
      </cdr:nvSpPr>
      <cdr:spPr>
        <a:xfrm flipV="1">
          <a:off x="6096000" y="55245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0.11725</cdr:x>
      <cdr:y>0.1815</cdr:y>
    </cdr:from>
    <cdr:to>
      <cdr:x>0.11825</cdr:x>
      <cdr:y>0.85825</cdr:y>
    </cdr:to>
    <cdr:sp>
      <cdr:nvSpPr>
        <cdr:cNvPr id="1" name="Line 1"/>
        <cdr:cNvSpPr>
          <a:spLocks/>
        </cdr:cNvSpPr>
      </cdr:nvSpPr>
      <cdr:spPr>
        <a:xfrm flipV="1">
          <a:off x="790575" y="571500"/>
          <a:ext cx="952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0.2315</cdr:x>
      <cdr:y>0.1815</cdr:y>
    </cdr:from>
    <cdr:to>
      <cdr:x>0.2325</cdr:x>
      <cdr:y>0.85825</cdr:y>
    </cdr:to>
    <cdr:sp>
      <cdr:nvSpPr>
        <cdr:cNvPr id="2" name="Line 2"/>
        <cdr:cNvSpPr>
          <a:spLocks/>
        </cdr:cNvSpPr>
      </cdr:nvSpPr>
      <cdr:spPr>
        <a:xfrm flipH="1">
          <a:off x="1562100" y="571500"/>
          <a:ext cx="952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0.373</cdr:x>
      <cdr:y>0.1815</cdr:y>
    </cdr:from>
    <cdr:to>
      <cdr:x>0.373</cdr:x>
      <cdr:y>0.85825</cdr:y>
    </cdr:to>
    <cdr:sp>
      <cdr:nvSpPr>
        <cdr:cNvPr id="3" name="Line 3"/>
        <cdr:cNvSpPr>
          <a:spLocks/>
        </cdr:cNvSpPr>
      </cdr:nvSpPr>
      <cdr:spPr>
        <a:xfrm flipV="1">
          <a:off x="2514600" y="571500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</cdr:x>
      <cdr:y>0.1815</cdr:y>
    </cdr:from>
    <cdr:to>
      <cdr:x>0.54</cdr:x>
      <cdr:y>0.859</cdr:y>
    </cdr:to>
    <cdr:sp>
      <cdr:nvSpPr>
        <cdr:cNvPr id="4" name="Line 4"/>
        <cdr:cNvSpPr>
          <a:spLocks/>
        </cdr:cNvSpPr>
      </cdr:nvSpPr>
      <cdr:spPr>
        <a:xfrm flipH="1" flipV="1">
          <a:off x="3638550" y="571500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</cdr:x>
      <cdr:y>0.1815</cdr:y>
    </cdr:from>
    <cdr:to>
      <cdr:x>0.761</cdr:x>
      <cdr:y>0.859</cdr:y>
    </cdr:to>
    <cdr:sp>
      <cdr:nvSpPr>
        <cdr:cNvPr id="5" name="Line 5"/>
        <cdr:cNvSpPr>
          <a:spLocks/>
        </cdr:cNvSpPr>
      </cdr:nvSpPr>
      <cdr:spPr>
        <a:xfrm flipV="1">
          <a:off x="5124450" y="571500"/>
          <a:ext cx="952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0.9015</cdr:x>
      <cdr:y>0.1815</cdr:y>
    </cdr:from>
    <cdr:to>
      <cdr:x>0.90175</cdr:x>
      <cdr:y>0.85875</cdr:y>
    </cdr:to>
    <cdr:sp>
      <cdr:nvSpPr>
        <cdr:cNvPr id="6" name="Line 6"/>
        <cdr:cNvSpPr>
          <a:spLocks/>
        </cdr:cNvSpPr>
      </cdr:nvSpPr>
      <cdr:spPr>
        <a:xfrm flipV="1">
          <a:off x="6086475" y="571500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0.178</cdr:y>
    </cdr:from>
    <cdr:to>
      <cdr:x>0.13275</cdr:x>
      <cdr:y>0.859</cdr:y>
    </cdr:to>
    <cdr:sp>
      <cdr:nvSpPr>
        <cdr:cNvPr id="1" name="Line 1"/>
        <cdr:cNvSpPr>
          <a:spLocks/>
        </cdr:cNvSpPr>
      </cdr:nvSpPr>
      <cdr:spPr>
        <a:xfrm flipV="1">
          <a:off x="895350" y="56197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0.2435</cdr:x>
      <cdr:y>0.178</cdr:y>
    </cdr:from>
    <cdr:to>
      <cdr:x>0.2445</cdr:x>
      <cdr:y>0.859</cdr:y>
    </cdr:to>
    <cdr:sp>
      <cdr:nvSpPr>
        <cdr:cNvPr id="2" name="Line 3"/>
        <cdr:cNvSpPr>
          <a:spLocks/>
        </cdr:cNvSpPr>
      </cdr:nvSpPr>
      <cdr:spPr>
        <a:xfrm flipV="1">
          <a:off x="1647825" y="561975"/>
          <a:ext cx="95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</cdr:x>
      <cdr:y>0.178</cdr:y>
    </cdr:from>
    <cdr:to>
      <cdr:x>0.52025</cdr:x>
      <cdr:y>0.859</cdr:y>
    </cdr:to>
    <cdr:sp>
      <cdr:nvSpPr>
        <cdr:cNvPr id="3" name="Line 4"/>
        <cdr:cNvSpPr>
          <a:spLocks/>
        </cdr:cNvSpPr>
      </cdr:nvSpPr>
      <cdr:spPr>
        <a:xfrm flipH="1" flipV="1">
          <a:off x="3514725" y="56197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0.6525</cdr:x>
      <cdr:y>0.178</cdr:y>
    </cdr:from>
    <cdr:to>
      <cdr:x>0.6535</cdr:x>
      <cdr:y>0.859</cdr:y>
    </cdr:to>
    <cdr:sp>
      <cdr:nvSpPr>
        <cdr:cNvPr id="4" name="Line 5"/>
        <cdr:cNvSpPr>
          <a:spLocks/>
        </cdr:cNvSpPr>
      </cdr:nvSpPr>
      <cdr:spPr>
        <a:xfrm flipV="1">
          <a:off x="4410075" y="561975"/>
          <a:ext cx="95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0.9015</cdr:x>
      <cdr:y>0.178</cdr:y>
    </cdr:from>
    <cdr:to>
      <cdr:x>0.9015</cdr:x>
      <cdr:y>0.859</cdr:y>
    </cdr:to>
    <cdr:sp>
      <cdr:nvSpPr>
        <cdr:cNvPr id="5" name="Line 6"/>
        <cdr:cNvSpPr>
          <a:spLocks/>
        </cdr:cNvSpPr>
      </cdr:nvSpPr>
      <cdr:spPr>
        <a:xfrm flipV="1">
          <a:off x="6096000" y="56197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676275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9525" y="0"/>
        <a:ext cx="67627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19</xdr:row>
      <xdr:rowOff>66675</xdr:rowOff>
    </xdr:from>
    <xdr:to>
      <xdr:col>8</xdr:col>
      <xdr:colOff>666750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9525" y="3143250"/>
        <a:ext cx="67532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9525</xdr:rowOff>
    </xdr:from>
    <xdr:to>
      <xdr:col>8</xdr:col>
      <xdr:colOff>676275</xdr:colOff>
      <xdr:row>59</xdr:row>
      <xdr:rowOff>123825</xdr:rowOff>
    </xdr:to>
    <xdr:graphicFrame>
      <xdr:nvGraphicFramePr>
        <xdr:cNvPr id="3" name="Chart 3"/>
        <xdr:cNvGraphicFramePr/>
      </xdr:nvGraphicFramePr>
      <xdr:xfrm>
        <a:off x="0" y="6486525"/>
        <a:ext cx="677227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0.12125</cdr:x>
      <cdr:y>0.20075</cdr:y>
    </cdr:from>
    <cdr:to>
      <cdr:x>0.12225</cdr:x>
      <cdr:y>0.8675</cdr:y>
    </cdr:to>
    <cdr:sp>
      <cdr:nvSpPr>
        <cdr:cNvPr id="1" name="Line 1"/>
        <cdr:cNvSpPr>
          <a:spLocks/>
        </cdr:cNvSpPr>
      </cdr:nvSpPr>
      <cdr:spPr>
        <a:xfrm flipV="1">
          <a:off x="819150" y="600075"/>
          <a:ext cx="9525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0.28675</cdr:x>
      <cdr:y>0.1845</cdr:y>
    </cdr:from>
    <cdr:to>
      <cdr:x>0.28875</cdr:x>
      <cdr:y>0.85125</cdr:y>
    </cdr:to>
    <cdr:sp>
      <cdr:nvSpPr>
        <cdr:cNvPr id="2" name="Line 2"/>
        <cdr:cNvSpPr>
          <a:spLocks/>
        </cdr:cNvSpPr>
      </cdr:nvSpPr>
      <cdr:spPr>
        <a:xfrm flipH="1">
          <a:off x="1933575" y="552450"/>
          <a:ext cx="9525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0.53925</cdr:x>
      <cdr:y>0.1845</cdr:y>
    </cdr:from>
    <cdr:to>
      <cdr:x>0.5395</cdr:x>
      <cdr:y>0.85125</cdr:y>
    </cdr:to>
    <cdr:sp>
      <cdr:nvSpPr>
        <cdr:cNvPr id="3" name="Line 3"/>
        <cdr:cNvSpPr>
          <a:spLocks/>
        </cdr:cNvSpPr>
      </cdr:nvSpPr>
      <cdr:spPr>
        <a:xfrm flipV="1">
          <a:off x="3638550" y="55245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0.73325</cdr:x>
      <cdr:y>0.1845</cdr:y>
    </cdr:from>
    <cdr:to>
      <cdr:x>0.7335</cdr:x>
      <cdr:y>0.85125</cdr:y>
    </cdr:to>
    <cdr:sp>
      <cdr:nvSpPr>
        <cdr:cNvPr id="4" name="Line 5"/>
        <cdr:cNvSpPr>
          <a:spLocks/>
        </cdr:cNvSpPr>
      </cdr:nvSpPr>
      <cdr:spPr>
        <a:xfrm flipV="1">
          <a:off x="4953000" y="55245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0.9015</cdr:x>
      <cdr:y>0.1845</cdr:y>
    </cdr:from>
    <cdr:to>
      <cdr:x>0.90175</cdr:x>
      <cdr:y>0.85125</cdr:y>
    </cdr:to>
    <cdr:sp>
      <cdr:nvSpPr>
        <cdr:cNvPr id="5" name="Line 6"/>
        <cdr:cNvSpPr>
          <a:spLocks/>
        </cdr:cNvSpPr>
      </cdr:nvSpPr>
      <cdr:spPr>
        <a:xfrm flipV="1">
          <a:off x="6096000" y="55245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</cdr:x>
      <cdr:y>0.1815</cdr:y>
    </cdr:from>
    <cdr:to>
      <cdr:x>0.09</cdr:x>
      <cdr:y>0.85825</cdr:y>
    </cdr:to>
    <cdr:sp>
      <cdr:nvSpPr>
        <cdr:cNvPr id="1" name="Line 1"/>
        <cdr:cNvSpPr>
          <a:spLocks/>
        </cdr:cNvSpPr>
      </cdr:nvSpPr>
      <cdr:spPr>
        <a:xfrm flipV="1">
          <a:off x="600075" y="571500"/>
          <a:ext cx="952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0.20275</cdr:x>
      <cdr:y>0.1815</cdr:y>
    </cdr:from>
    <cdr:to>
      <cdr:x>0.20375</cdr:x>
      <cdr:y>0.85825</cdr:y>
    </cdr:to>
    <cdr:sp>
      <cdr:nvSpPr>
        <cdr:cNvPr id="2" name="Line 2"/>
        <cdr:cNvSpPr>
          <a:spLocks/>
        </cdr:cNvSpPr>
      </cdr:nvSpPr>
      <cdr:spPr>
        <a:xfrm flipH="1">
          <a:off x="1362075" y="571500"/>
          <a:ext cx="952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0.373</cdr:x>
      <cdr:y>0.1815</cdr:y>
    </cdr:from>
    <cdr:to>
      <cdr:x>0.373</cdr:x>
      <cdr:y>0.85825</cdr:y>
    </cdr:to>
    <cdr:sp>
      <cdr:nvSpPr>
        <cdr:cNvPr id="3" name="Line 3"/>
        <cdr:cNvSpPr>
          <a:spLocks/>
        </cdr:cNvSpPr>
      </cdr:nvSpPr>
      <cdr:spPr>
        <a:xfrm flipV="1">
          <a:off x="2514600" y="571500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0.56725</cdr:x>
      <cdr:y>0.1815</cdr:y>
    </cdr:from>
    <cdr:to>
      <cdr:x>0.5675</cdr:x>
      <cdr:y>0.859</cdr:y>
    </cdr:to>
    <cdr:sp>
      <cdr:nvSpPr>
        <cdr:cNvPr id="4" name="Line 4"/>
        <cdr:cNvSpPr>
          <a:spLocks/>
        </cdr:cNvSpPr>
      </cdr:nvSpPr>
      <cdr:spPr>
        <a:xfrm flipH="1" flipV="1">
          <a:off x="3829050" y="571500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0.90275</cdr:x>
      <cdr:y>0.1815</cdr:y>
    </cdr:from>
    <cdr:to>
      <cdr:x>0.903</cdr:x>
      <cdr:y>0.85875</cdr:y>
    </cdr:to>
    <cdr:sp>
      <cdr:nvSpPr>
        <cdr:cNvPr id="5" name="Line 6"/>
        <cdr:cNvSpPr>
          <a:spLocks/>
        </cdr:cNvSpPr>
      </cdr:nvSpPr>
      <cdr:spPr>
        <a:xfrm flipV="1">
          <a:off x="6096000" y="571500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</cdr:x>
      <cdr:y>0.178</cdr:y>
    </cdr:from>
    <cdr:to>
      <cdr:x>0.093</cdr:x>
      <cdr:y>0.859</cdr:y>
    </cdr:to>
    <cdr:sp>
      <cdr:nvSpPr>
        <cdr:cNvPr id="1" name="Line 1"/>
        <cdr:cNvSpPr>
          <a:spLocks/>
        </cdr:cNvSpPr>
      </cdr:nvSpPr>
      <cdr:spPr>
        <a:xfrm flipV="1">
          <a:off x="628650" y="56197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0.178</cdr:y>
    </cdr:from>
    <cdr:to>
      <cdr:x>0.15225</cdr:x>
      <cdr:y>0.859</cdr:y>
    </cdr:to>
    <cdr:sp>
      <cdr:nvSpPr>
        <cdr:cNvPr id="2" name="Line 2"/>
        <cdr:cNvSpPr>
          <a:spLocks/>
        </cdr:cNvSpPr>
      </cdr:nvSpPr>
      <cdr:spPr>
        <a:xfrm flipH="1">
          <a:off x="1019175" y="561975"/>
          <a:ext cx="95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0.26325</cdr:x>
      <cdr:y>0.178</cdr:y>
    </cdr:from>
    <cdr:to>
      <cdr:x>0.26425</cdr:x>
      <cdr:y>0.859</cdr:y>
    </cdr:to>
    <cdr:sp>
      <cdr:nvSpPr>
        <cdr:cNvPr id="3" name="Line 3"/>
        <cdr:cNvSpPr>
          <a:spLocks/>
        </cdr:cNvSpPr>
      </cdr:nvSpPr>
      <cdr:spPr>
        <a:xfrm flipV="1">
          <a:off x="1781175" y="561975"/>
          <a:ext cx="95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0.4335</cdr:x>
      <cdr:y>0.178</cdr:y>
    </cdr:from>
    <cdr:to>
      <cdr:x>0.4335</cdr:x>
      <cdr:y>0.859</cdr:y>
    </cdr:to>
    <cdr:sp>
      <cdr:nvSpPr>
        <cdr:cNvPr id="4" name="Line 4"/>
        <cdr:cNvSpPr>
          <a:spLocks/>
        </cdr:cNvSpPr>
      </cdr:nvSpPr>
      <cdr:spPr>
        <a:xfrm flipH="1" flipV="1">
          <a:off x="2933700" y="56197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0.56675</cdr:x>
      <cdr:y>0.178</cdr:y>
    </cdr:from>
    <cdr:to>
      <cdr:x>0.56775</cdr:x>
      <cdr:y>0.859</cdr:y>
    </cdr:to>
    <cdr:sp>
      <cdr:nvSpPr>
        <cdr:cNvPr id="5" name="Line 5"/>
        <cdr:cNvSpPr>
          <a:spLocks/>
        </cdr:cNvSpPr>
      </cdr:nvSpPr>
      <cdr:spPr>
        <a:xfrm flipV="1">
          <a:off x="3829050" y="561975"/>
          <a:ext cx="95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0.9005</cdr:x>
      <cdr:y>0.178</cdr:y>
    </cdr:from>
    <cdr:to>
      <cdr:x>0.9005</cdr:x>
      <cdr:y>0.859</cdr:y>
    </cdr:to>
    <cdr:sp>
      <cdr:nvSpPr>
        <cdr:cNvPr id="6" name="Line 6"/>
        <cdr:cNvSpPr>
          <a:spLocks/>
        </cdr:cNvSpPr>
      </cdr:nvSpPr>
      <cdr:spPr>
        <a:xfrm flipV="1">
          <a:off x="6096000" y="56197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0.12975</cdr:x>
      <cdr:y>0.178</cdr:y>
    </cdr:from>
    <cdr:to>
      <cdr:x>0.13</cdr:x>
      <cdr:y>0.859</cdr:y>
    </cdr:to>
    <cdr:sp>
      <cdr:nvSpPr>
        <cdr:cNvPr id="1" name="Line 1"/>
        <cdr:cNvSpPr>
          <a:spLocks/>
        </cdr:cNvSpPr>
      </cdr:nvSpPr>
      <cdr:spPr>
        <a:xfrm flipV="1">
          <a:off x="876300" y="56197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0.379</cdr:x>
      <cdr:y>0.19325</cdr:y>
    </cdr:from>
    <cdr:to>
      <cdr:x>0.38</cdr:x>
      <cdr:y>0.87425</cdr:y>
    </cdr:to>
    <cdr:sp>
      <cdr:nvSpPr>
        <cdr:cNvPr id="2" name="Line 2"/>
        <cdr:cNvSpPr>
          <a:spLocks/>
        </cdr:cNvSpPr>
      </cdr:nvSpPr>
      <cdr:spPr>
        <a:xfrm flipH="1">
          <a:off x="2562225" y="609600"/>
          <a:ext cx="95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0.27075</cdr:x>
      <cdr:y>0.178</cdr:y>
    </cdr:from>
    <cdr:to>
      <cdr:x>0.27175</cdr:x>
      <cdr:y>0.859</cdr:y>
    </cdr:to>
    <cdr:sp>
      <cdr:nvSpPr>
        <cdr:cNvPr id="3" name="Line 3"/>
        <cdr:cNvSpPr>
          <a:spLocks/>
        </cdr:cNvSpPr>
      </cdr:nvSpPr>
      <cdr:spPr>
        <a:xfrm flipV="1">
          <a:off x="1828800" y="561975"/>
          <a:ext cx="95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0.8205</cdr:x>
      <cdr:y>0.178</cdr:y>
    </cdr:from>
    <cdr:to>
      <cdr:x>0.82075</cdr:x>
      <cdr:y>0.859</cdr:y>
    </cdr:to>
    <cdr:sp>
      <cdr:nvSpPr>
        <cdr:cNvPr id="4" name="Line 4"/>
        <cdr:cNvSpPr>
          <a:spLocks/>
        </cdr:cNvSpPr>
      </cdr:nvSpPr>
      <cdr:spPr>
        <a:xfrm flipH="1" flipV="1">
          <a:off x="5553075" y="56197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0.54425</cdr:x>
      <cdr:y>0.178</cdr:y>
    </cdr:from>
    <cdr:to>
      <cdr:x>0.54525</cdr:x>
      <cdr:y>0.859</cdr:y>
    </cdr:to>
    <cdr:sp>
      <cdr:nvSpPr>
        <cdr:cNvPr id="5" name="Line 5"/>
        <cdr:cNvSpPr>
          <a:spLocks/>
        </cdr:cNvSpPr>
      </cdr:nvSpPr>
      <cdr:spPr>
        <a:xfrm flipV="1">
          <a:off x="3676650" y="561975"/>
          <a:ext cx="95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0.9015</cdr:x>
      <cdr:y>0.178</cdr:y>
    </cdr:from>
    <cdr:to>
      <cdr:x>0.9015</cdr:x>
      <cdr:y>0.859</cdr:y>
    </cdr:to>
    <cdr:sp>
      <cdr:nvSpPr>
        <cdr:cNvPr id="6" name="Line 6"/>
        <cdr:cNvSpPr>
          <a:spLocks/>
        </cdr:cNvSpPr>
      </cdr:nvSpPr>
      <cdr:spPr>
        <a:xfrm flipV="1">
          <a:off x="6096000" y="56197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676275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9525" y="0"/>
        <a:ext cx="67627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19</xdr:row>
      <xdr:rowOff>66675</xdr:rowOff>
    </xdr:from>
    <xdr:to>
      <xdr:col>8</xdr:col>
      <xdr:colOff>666750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9525" y="3143250"/>
        <a:ext cx="67532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9525</xdr:rowOff>
    </xdr:from>
    <xdr:to>
      <xdr:col>8</xdr:col>
      <xdr:colOff>676275</xdr:colOff>
      <xdr:row>59</xdr:row>
      <xdr:rowOff>123825</xdr:rowOff>
    </xdr:to>
    <xdr:graphicFrame>
      <xdr:nvGraphicFramePr>
        <xdr:cNvPr id="3" name="Chart 3"/>
        <xdr:cNvGraphicFramePr/>
      </xdr:nvGraphicFramePr>
      <xdr:xfrm>
        <a:off x="0" y="6486525"/>
        <a:ext cx="677227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0.63625</cdr:x>
      <cdr:y>0.1845</cdr:y>
    </cdr:from>
    <cdr:to>
      <cdr:x>0.6365</cdr:x>
      <cdr:y>0.85125</cdr:y>
    </cdr:to>
    <cdr:sp>
      <cdr:nvSpPr>
        <cdr:cNvPr id="1" name="Line 3"/>
        <cdr:cNvSpPr>
          <a:spLocks/>
        </cdr:cNvSpPr>
      </cdr:nvSpPr>
      <cdr:spPr>
        <a:xfrm flipV="1">
          <a:off x="4295775" y="55245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0.4965</cdr:x>
      <cdr:y>0.1845</cdr:y>
    </cdr:from>
    <cdr:to>
      <cdr:x>0.4975</cdr:x>
      <cdr:y>0.85125</cdr:y>
    </cdr:to>
    <cdr:sp>
      <cdr:nvSpPr>
        <cdr:cNvPr id="2" name="Line 4"/>
        <cdr:cNvSpPr>
          <a:spLocks/>
        </cdr:cNvSpPr>
      </cdr:nvSpPr>
      <cdr:spPr>
        <a:xfrm flipH="1" flipV="1">
          <a:off x="3352800" y="552450"/>
          <a:ext cx="9525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0.7745</cdr:x>
      <cdr:y>0.1845</cdr:y>
    </cdr:from>
    <cdr:to>
      <cdr:x>0.77475</cdr:x>
      <cdr:y>0.85125</cdr:y>
    </cdr:to>
    <cdr:sp>
      <cdr:nvSpPr>
        <cdr:cNvPr id="3" name="Line 5"/>
        <cdr:cNvSpPr>
          <a:spLocks/>
        </cdr:cNvSpPr>
      </cdr:nvSpPr>
      <cdr:spPr>
        <a:xfrm flipV="1">
          <a:off x="5229225" y="55245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0.9115</cdr:x>
      <cdr:y>0.1845</cdr:y>
    </cdr:from>
    <cdr:to>
      <cdr:x>0.91175</cdr:x>
      <cdr:y>0.85125</cdr:y>
    </cdr:to>
    <cdr:sp>
      <cdr:nvSpPr>
        <cdr:cNvPr id="4" name="Line 6"/>
        <cdr:cNvSpPr>
          <a:spLocks/>
        </cdr:cNvSpPr>
      </cdr:nvSpPr>
      <cdr:spPr>
        <a:xfrm flipV="1">
          <a:off x="6162675" y="55245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0.14575</cdr:x>
      <cdr:y>0.1815</cdr:y>
    </cdr:from>
    <cdr:to>
      <cdr:x>0.14675</cdr:x>
      <cdr:y>0.85825</cdr:y>
    </cdr:to>
    <cdr:sp>
      <cdr:nvSpPr>
        <cdr:cNvPr id="1" name="Line 1"/>
        <cdr:cNvSpPr>
          <a:spLocks/>
        </cdr:cNvSpPr>
      </cdr:nvSpPr>
      <cdr:spPr>
        <a:xfrm flipV="1">
          <a:off x="981075" y="571500"/>
          <a:ext cx="952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0.3175</cdr:x>
      <cdr:y>0.1815</cdr:y>
    </cdr:from>
    <cdr:to>
      <cdr:x>0.3185</cdr:x>
      <cdr:y>0.85825</cdr:y>
    </cdr:to>
    <cdr:sp>
      <cdr:nvSpPr>
        <cdr:cNvPr id="2" name="Line 2"/>
        <cdr:cNvSpPr>
          <a:spLocks/>
        </cdr:cNvSpPr>
      </cdr:nvSpPr>
      <cdr:spPr>
        <a:xfrm flipH="1">
          <a:off x="2143125" y="571500"/>
          <a:ext cx="952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0.531</cdr:x>
      <cdr:y>0.1815</cdr:y>
    </cdr:from>
    <cdr:to>
      <cdr:x>0.532</cdr:x>
      <cdr:y>0.859</cdr:y>
    </cdr:to>
    <cdr:sp>
      <cdr:nvSpPr>
        <cdr:cNvPr id="3" name="Line 4"/>
        <cdr:cNvSpPr>
          <a:spLocks/>
        </cdr:cNvSpPr>
      </cdr:nvSpPr>
      <cdr:spPr>
        <a:xfrm flipH="1" flipV="1">
          <a:off x="3581400" y="571500"/>
          <a:ext cx="952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0.80425</cdr:x>
      <cdr:y>0.1815</cdr:y>
    </cdr:from>
    <cdr:to>
      <cdr:x>0.80525</cdr:x>
      <cdr:y>0.859</cdr:y>
    </cdr:to>
    <cdr:sp>
      <cdr:nvSpPr>
        <cdr:cNvPr id="4" name="Line 5"/>
        <cdr:cNvSpPr>
          <a:spLocks/>
        </cdr:cNvSpPr>
      </cdr:nvSpPr>
      <cdr:spPr>
        <a:xfrm flipV="1">
          <a:off x="5429250" y="571500"/>
          <a:ext cx="952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0.178</cdr:y>
    </cdr:from>
    <cdr:to>
      <cdr:x>0.12275</cdr:x>
      <cdr:y>0.859</cdr:y>
    </cdr:to>
    <cdr:sp>
      <cdr:nvSpPr>
        <cdr:cNvPr id="1" name="Line 1"/>
        <cdr:cNvSpPr>
          <a:spLocks/>
        </cdr:cNvSpPr>
      </cdr:nvSpPr>
      <cdr:spPr>
        <a:xfrm flipV="1">
          <a:off x="828675" y="56197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0.2365</cdr:x>
      <cdr:y>0.178</cdr:y>
    </cdr:from>
    <cdr:to>
      <cdr:x>0.2375</cdr:x>
      <cdr:y>0.859</cdr:y>
    </cdr:to>
    <cdr:sp>
      <cdr:nvSpPr>
        <cdr:cNvPr id="2" name="Line 2"/>
        <cdr:cNvSpPr>
          <a:spLocks/>
        </cdr:cNvSpPr>
      </cdr:nvSpPr>
      <cdr:spPr>
        <a:xfrm flipH="1">
          <a:off x="1600200" y="561975"/>
          <a:ext cx="95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0.40025</cdr:x>
      <cdr:y>0.178</cdr:y>
    </cdr:from>
    <cdr:to>
      <cdr:x>0.4005</cdr:x>
      <cdr:y>0.859</cdr:y>
    </cdr:to>
    <cdr:sp>
      <cdr:nvSpPr>
        <cdr:cNvPr id="3" name="Line 4"/>
        <cdr:cNvSpPr>
          <a:spLocks/>
        </cdr:cNvSpPr>
      </cdr:nvSpPr>
      <cdr:spPr>
        <a:xfrm flipH="1" flipV="1">
          <a:off x="2705100" y="56197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0.537</cdr:x>
      <cdr:y>0.178</cdr:y>
    </cdr:from>
    <cdr:to>
      <cdr:x>0.538</cdr:x>
      <cdr:y>0.859</cdr:y>
    </cdr:to>
    <cdr:sp>
      <cdr:nvSpPr>
        <cdr:cNvPr id="4" name="Line 5"/>
        <cdr:cNvSpPr>
          <a:spLocks/>
        </cdr:cNvSpPr>
      </cdr:nvSpPr>
      <cdr:spPr>
        <a:xfrm flipV="1">
          <a:off x="3629025" y="561975"/>
          <a:ext cx="95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0.9005</cdr:x>
      <cdr:y>0.178</cdr:y>
    </cdr:from>
    <cdr:to>
      <cdr:x>0.9005</cdr:x>
      <cdr:y>0.859</cdr:y>
    </cdr:to>
    <cdr:sp>
      <cdr:nvSpPr>
        <cdr:cNvPr id="5" name="Line 6"/>
        <cdr:cNvSpPr>
          <a:spLocks/>
        </cdr:cNvSpPr>
      </cdr:nvSpPr>
      <cdr:spPr>
        <a:xfrm flipV="1">
          <a:off x="6096000" y="56197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676275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9525" y="0"/>
        <a:ext cx="67627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19</xdr:row>
      <xdr:rowOff>66675</xdr:rowOff>
    </xdr:from>
    <xdr:to>
      <xdr:col>8</xdr:col>
      <xdr:colOff>666750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9525" y="3143250"/>
        <a:ext cx="67532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9525</xdr:rowOff>
    </xdr:from>
    <xdr:to>
      <xdr:col>8</xdr:col>
      <xdr:colOff>676275</xdr:colOff>
      <xdr:row>59</xdr:row>
      <xdr:rowOff>123825</xdr:rowOff>
    </xdr:to>
    <xdr:graphicFrame>
      <xdr:nvGraphicFramePr>
        <xdr:cNvPr id="3" name="Chart 3"/>
        <xdr:cNvGraphicFramePr/>
      </xdr:nvGraphicFramePr>
      <xdr:xfrm>
        <a:off x="0" y="6486525"/>
        <a:ext cx="677227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0.09375</cdr:x>
      <cdr:y>0.1845</cdr:y>
    </cdr:from>
    <cdr:to>
      <cdr:x>0.09475</cdr:x>
      <cdr:y>0.85125</cdr:y>
    </cdr:to>
    <cdr:sp>
      <cdr:nvSpPr>
        <cdr:cNvPr id="1" name="Line 1"/>
        <cdr:cNvSpPr>
          <a:spLocks/>
        </cdr:cNvSpPr>
      </cdr:nvSpPr>
      <cdr:spPr>
        <a:xfrm flipV="1">
          <a:off x="628650" y="552450"/>
          <a:ext cx="9525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0.28675</cdr:x>
      <cdr:y>0.1845</cdr:y>
    </cdr:from>
    <cdr:to>
      <cdr:x>0.28875</cdr:x>
      <cdr:y>0.85125</cdr:y>
    </cdr:to>
    <cdr:sp>
      <cdr:nvSpPr>
        <cdr:cNvPr id="2" name="Line 2"/>
        <cdr:cNvSpPr>
          <a:spLocks/>
        </cdr:cNvSpPr>
      </cdr:nvSpPr>
      <cdr:spPr>
        <a:xfrm flipH="1">
          <a:off x="1933575" y="552450"/>
          <a:ext cx="9525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0.56575</cdr:x>
      <cdr:y>0.1845</cdr:y>
    </cdr:from>
    <cdr:to>
      <cdr:x>0.56675</cdr:x>
      <cdr:y>0.85125</cdr:y>
    </cdr:to>
    <cdr:sp>
      <cdr:nvSpPr>
        <cdr:cNvPr id="3" name="Line 4"/>
        <cdr:cNvSpPr>
          <a:spLocks/>
        </cdr:cNvSpPr>
      </cdr:nvSpPr>
      <cdr:spPr>
        <a:xfrm flipH="1" flipV="1">
          <a:off x="3819525" y="552450"/>
          <a:ext cx="9525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0.9025</cdr:x>
      <cdr:y>0.1845</cdr:y>
    </cdr:from>
    <cdr:to>
      <cdr:x>0.9025</cdr:x>
      <cdr:y>0.85125</cdr:y>
    </cdr:to>
    <cdr:sp>
      <cdr:nvSpPr>
        <cdr:cNvPr id="4" name="Line 6"/>
        <cdr:cNvSpPr>
          <a:spLocks/>
        </cdr:cNvSpPr>
      </cdr:nvSpPr>
      <cdr:spPr>
        <a:xfrm flipV="1">
          <a:off x="6096000" y="55245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0.70175</cdr:x>
      <cdr:y>0.1845</cdr:y>
    </cdr:from>
    <cdr:to>
      <cdr:x>0.70325</cdr:x>
      <cdr:y>0.85125</cdr:y>
    </cdr:to>
    <cdr:sp>
      <cdr:nvSpPr>
        <cdr:cNvPr id="5" name="Line 7"/>
        <cdr:cNvSpPr>
          <a:spLocks/>
        </cdr:cNvSpPr>
      </cdr:nvSpPr>
      <cdr:spPr>
        <a:xfrm flipH="1" flipV="1">
          <a:off x="4743450" y="552450"/>
          <a:ext cx="9525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</cdr:x>
      <cdr:y>0.1815</cdr:y>
    </cdr:from>
    <cdr:to>
      <cdr:x>0.09</cdr:x>
      <cdr:y>0.85825</cdr:y>
    </cdr:to>
    <cdr:sp>
      <cdr:nvSpPr>
        <cdr:cNvPr id="1" name="Line 1"/>
        <cdr:cNvSpPr>
          <a:spLocks/>
        </cdr:cNvSpPr>
      </cdr:nvSpPr>
      <cdr:spPr>
        <a:xfrm flipV="1">
          <a:off x="600075" y="571500"/>
          <a:ext cx="952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0.2315</cdr:x>
      <cdr:y>0.1815</cdr:y>
    </cdr:from>
    <cdr:to>
      <cdr:x>0.2325</cdr:x>
      <cdr:y>0.85825</cdr:y>
    </cdr:to>
    <cdr:sp>
      <cdr:nvSpPr>
        <cdr:cNvPr id="2" name="Line 2"/>
        <cdr:cNvSpPr>
          <a:spLocks/>
        </cdr:cNvSpPr>
      </cdr:nvSpPr>
      <cdr:spPr>
        <a:xfrm flipH="1">
          <a:off x="1562100" y="571500"/>
          <a:ext cx="952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0.1815</cdr:y>
    </cdr:from>
    <cdr:to>
      <cdr:x>0.37175</cdr:x>
      <cdr:y>0.85825</cdr:y>
    </cdr:to>
    <cdr:sp>
      <cdr:nvSpPr>
        <cdr:cNvPr id="3" name="Line 3"/>
        <cdr:cNvSpPr>
          <a:spLocks/>
        </cdr:cNvSpPr>
      </cdr:nvSpPr>
      <cdr:spPr>
        <a:xfrm flipV="1">
          <a:off x="2505075" y="571500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</cdr:x>
      <cdr:y>0.1815</cdr:y>
    </cdr:from>
    <cdr:to>
      <cdr:x>0.54</cdr:x>
      <cdr:y>0.859</cdr:y>
    </cdr:to>
    <cdr:sp>
      <cdr:nvSpPr>
        <cdr:cNvPr id="4" name="Line 4"/>
        <cdr:cNvSpPr>
          <a:spLocks/>
        </cdr:cNvSpPr>
      </cdr:nvSpPr>
      <cdr:spPr>
        <a:xfrm flipH="1" flipV="1">
          <a:off x="3638550" y="571500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0.9015</cdr:x>
      <cdr:y>0.1815</cdr:y>
    </cdr:from>
    <cdr:to>
      <cdr:x>0.9025</cdr:x>
      <cdr:y>0.859</cdr:y>
    </cdr:to>
    <cdr:sp>
      <cdr:nvSpPr>
        <cdr:cNvPr id="5" name="Line 5"/>
        <cdr:cNvSpPr>
          <a:spLocks/>
        </cdr:cNvSpPr>
      </cdr:nvSpPr>
      <cdr:spPr>
        <a:xfrm flipV="1">
          <a:off x="6086475" y="571500"/>
          <a:ext cx="952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0.09675</cdr:x>
      <cdr:y>0.178</cdr:y>
    </cdr:from>
    <cdr:to>
      <cdr:x>0.09675</cdr:x>
      <cdr:y>0.859</cdr:y>
    </cdr:to>
    <cdr:sp>
      <cdr:nvSpPr>
        <cdr:cNvPr id="1" name="Line 1"/>
        <cdr:cNvSpPr>
          <a:spLocks/>
        </cdr:cNvSpPr>
      </cdr:nvSpPr>
      <cdr:spPr>
        <a:xfrm flipV="1">
          <a:off x="647700" y="56197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0.26225</cdr:x>
      <cdr:y>0.178</cdr:y>
    </cdr:from>
    <cdr:to>
      <cdr:x>0.26325</cdr:x>
      <cdr:y>0.859</cdr:y>
    </cdr:to>
    <cdr:sp>
      <cdr:nvSpPr>
        <cdr:cNvPr id="2" name="Line 2"/>
        <cdr:cNvSpPr>
          <a:spLocks/>
        </cdr:cNvSpPr>
      </cdr:nvSpPr>
      <cdr:spPr>
        <a:xfrm flipH="1">
          <a:off x="1771650" y="561975"/>
          <a:ext cx="95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0.81875</cdr:x>
      <cdr:y>0.178</cdr:y>
    </cdr:from>
    <cdr:to>
      <cdr:x>0.81975</cdr:x>
      <cdr:y>0.859</cdr:y>
    </cdr:to>
    <cdr:sp>
      <cdr:nvSpPr>
        <cdr:cNvPr id="3" name="Line 4"/>
        <cdr:cNvSpPr>
          <a:spLocks/>
        </cdr:cNvSpPr>
      </cdr:nvSpPr>
      <cdr:spPr>
        <a:xfrm flipH="1" flipV="1">
          <a:off x="5543550" y="561975"/>
          <a:ext cx="95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0.56675</cdr:x>
      <cdr:y>0.178</cdr:y>
    </cdr:from>
    <cdr:to>
      <cdr:x>0.56775</cdr:x>
      <cdr:y>0.859</cdr:y>
    </cdr:to>
    <cdr:sp>
      <cdr:nvSpPr>
        <cdr:cNvPr id="4" name="Line 5"/>
        <cdr:cNvSpPr>
          <a:spLocks/>
        </cdr:cNvSpPr>
      </cdr:nvSpPr>
      <cdr:spPr>
        <a:xfrm flipV="1">
          <a:off x="3829050" y="561975"/>
          <a:ext cx="95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0.9005</cdr:x>
      <cdr:y>0.178</cdr:y>
    </cdr:from>
    <cdr:to>
      <cdr:x>0.9005</cdr:x>
      <cdr:y>0.859</cdr:y>
    </cdr:to>
    <cdr:sp>
      <cdr:nvSpPr>
        <cdr:cNvPr id="5" name="Line 6"/>
        <cdr:cNvSpPr>
          <a:spLocks/>
        </cdr:cNvSpPr>
      </cdr:nvSpPr>
      <cdr:spPr>
        <a:xfrm flipV="1">
          <a:off x="6096000" y="56197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676275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9525" y="0"/>
        <a:ext cx="67627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19</xdr:row>
      <xdr:rowOff>66675</xdr:rowOff>
    </xdr:from>
    <xdr:to>
      <xdr:col>8</xdr:col>
      <xdr:colOff>666750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9525" y="3143250"/>
        <a:ext cx="67532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9525</xdr:rowOff>
    </xdr:from>
    <xdr:to>
      <xdr:col>8</xdr:col>
      <xdr:colOff>676275</xdr:colOff>
      <xdr:row>59</xdr:row>
      <xdr:rowOff>123825</xdr:rowOff>
    </xdr:to>
    <xdr:graphicFrame>
      <xdr:nvGraphicFramePr>
        <xdr:cNvPr id="3" name="Chart 3"/>
        <xdr:cNvGraphicFramePr/>
      </xdr:nvGraphicFramePr>
      <xdr:xfrm>
        <a:off x="0" y="6486525"/>
        <a:ext cx="677227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676275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9525" y="0"/>
        <a:ext cx="67627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19</xdr:row>
      <xdr:rowOff>66675</xdr:rowOff>
    </xdr:from>
    <xdr:to>
      <xdr:col>8</xdr:col>
      <xdr:colOff>666750</xdr:colOff>
      <xdr:row>39</xdr:row>
      <xdr:rowOff>9525</xdr:rowOff>
    </xdr:to>
    <xdr:graphicFrame>
      <xdr:nvGraphicFramePr>
        <xdr:cNvPr id="2" name="Chart 4"/>
        <xdr:cNvGraphicFramePr/>
      </xdr:nvGraphicFramePr>
      <xdr:xfrm>
        <a:off x="9525" y="3143250"/>
        <a:ext cx="67532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9525</xdr:rowOff>
    </xdr:from>
    <xdr:to>
      <xdr:col>8</xdr:col>
      <xdr:colOff>676275</xdr:colOff>
      <xdr:row>59</xdr:row>
      <xdr:rowOff>123825</xdr:rowOff>
    </xdr:to>
    <xdr:graphicFrame>
      <xdr:nvGraphicFramePr>
        <xdr:cNvPr id="3" name="Chart 5"/>
        <xdr:cNvGraphicFramePr/>
      </xdr:nvGraphicFramePr>
      <xdr:xfrm>
        <a:off x="0" y="6486525"/>
        <a:ext cx="677227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0.09375</cdr:x>
      <cdr:y>0.1845</cdr:y>
    </cdr:from>
    <cdr:to>
      <cdr:x>0.09475</cdr:x>
      <cdr:y>0.85125</cdr:y>
    </cdr:to>
    <cdr:sp>
      <cdr:nvSpPr>
        <cdr:cNvPr id="1" name="Line 1"/>
        <cdr:cNvSpPr>
          <a:spLocks/>
        </cdr:cNvSpPr>
      </cdr:nvSpPr>
      <cdr:spPr>
        <a:xfrm flipV="1">
          <a:off x="628650" y="552450"/>
          <a:ext cx="9525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0.1845</cdr:y>
    </cdr:from>
    <cdr:to>
      <cdr:x>0.2885</cdr:x>
      <cdr:y>0.85125</cdr:y>
    </cdr:to>
    <cdr:sp>
      <cdr:nvSpPr>
        <cdr:cNvPr id="2" name="Line 2"/>
        <cdr:cNvSpPr>
          <a:spLocks/>
        </cdr:cNvSpPr>
      </cdr:nvSpPr>
      <cdr:spPr>
        <a:xfrm flipH="1">
          <a:off x="1933575" y="552450"/>
          <a:ext cx="9525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0.53775</cdr:x>
      <cdr:y>0.1845</cdr:y>
    </cdr:from>
    <cdr:to>
      <cdr:x>0.53875</cdr:x>
      <cdr:y>0.85125</cdr:y>
    </cdr:to>
    <cdr:sp>
      <cdr:nvSpPr>
        <cdr:cNvPr id="3" name="Line 3"/>
        <cdr:cNvSpPr>
          <a:spLocks/>
        </cdr:cNvSpPr>
      </cdr:nvSpPr>
      <cdr:spPr>
        <a:xfrm flipH="1" flipV="1">
          <a:off x="3629025" y="552450"/>
          <a:ext cx="9525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0.9025</cdr:x>
      <cdr:y>0.1845</cdr:y>
    </cdr:from>
    <cdr:to>
      <cdr:x>0.9025</cdr:x>
      <cdr:y>0.85125</cdr:y>
    </cdr:to>
    <cdr:sp>
      <cdr:nvSpPr>
        <cdr:cNvPr id="4" name="Line 4"/>
        <cdr:cNvSpPr>
          <a:spLocks/>
        </cdr:cNvSpPr>
      </cdr:nvSpPr>
      <cdr:spPr>
        <a:xfrm flipV="1">
          <a:off x="6096000" y="55245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0.816</cdr:x>
      <cdr:y>0.1845</cdr:y>
    </cdr:from>
    <cdr:to>
      <cdr:x>0.817</cdr:x>
      <cdr:y>0.85125</cdr:y>
    </cdr:to>
    <cdr:sp>
      <cdr:nvSpPr>
        <cdr:cNvPr id="5" name="Line 5"/>
        <cdr:cNvSpPr>
          <a:spLocks/>
        </cdr:cNvSpPr>
      </cdr:nvSpPr>
      <cdr:spPr>
        <a:xfrm flipH="1" flipV="1">
          <a:off x="5514975" y="552450"/>
          <a:ext cx="9525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676275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9525" y="0"/>
        <a:ext cx="67627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0.09375</cdr:x>
      <cdr:y>0.1845</cdr:y>
    </cdr:from>
    <cdr:to>
      <cdr:x>0.09475</cdr:x>
      <cdr:y>0.85125</cdr:y>
    </cdr:to>
    <cdr:sp>
      <cdr:nvSpPr>
        <cdr:cNvPr id="1" name="Line 1"/>
        <cdr:cNvSpPr>
          <a:spLocks/>
        </cdr:cNvSpPr>
      </cdr:nvSpPr>
      <cdr:spPr>
        <a:xfrm flipV="1">
          <a:off x="628650" y="552450"/>
          <a:ext cx="9525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0.25625</cdr:x>
      <cdr:y>0.1845</cdr:y>
    </cdr:from>
    <cdr:to>
      <cdr:x>0.25825</cdr:x>
      <cdr:y>0.85125</cdr:y>
    </cdr:to>
    <cdr:sp>
      <cdr:nvSpPr>
        <cdr:cNvPr id="2" name="Line 2"/>
        <cdr:cNvSpPr>
          <a:spLocks/>
        </cdr:cNvSpPr>
      </cdr:nvSpPr>
      <cdr:spPr>
        <a:xfrm flipH="1">
          <a:off x="1724025" y="552450"/>
          <a:ext cx="9525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0.3995</cdr:x>
      <cdr:y>0.1845</cdr:y>
    </cdr:from>
    <cdr:to>
      <cdr:x>0.3995</cdr:x>
      <cdr:y>0.85125</cdr:y>
    </cdr:to>
    <cdr:sp>
      <cdr:nvSpPr>
        <cdr:cNvPr id="3" name="Line 3"/>
        <cdr:cNvSpPr>
          <a:spLocks/>
        </cdr:cNvSpPr>
      </cdr:nvSpPr>
      <cdr:spPr>
        <a:xfrm flipV="1">
          <a:off x="2695575" y="55245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0.561</cdr:x>
      <cdr:y>0.1845</cdr:y>
    </cdr:from>
    <cdr:to>
      <cdr:x>0.56175</cdr:x>
      <cdr:y>0.85125</cdr:y>
    </cdr:to>
    <cdr:sp>
      <cdr:nvSpPr>
        <cdr:cNvPr id="4" name="Line 4"/>
        <cdr:cNvSpPr>
          <a:spLocks/>
        </cdr:cNvSpPr>
      </cdr:nvSpPr>
      <cdr:spPr>
        <a:xfrm flipH="1" flipV="1">
          <a:off x="3790950" y="552450"/>
          <a:ext cx="9525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0.843</cdr:x>
      <cdr:y>0.1845</cdr:y>
    </cdr:from>
    <cdr:to>
      <cdr:x>0.843</cdr:x>
      <cdr:y>0.85125</cdr:y>
    </cdr:to>
    <cdr:sp>
      <cdr:nvSpPr>
        <cdr:cNvPr id="5" name="Line 5"/>
        <cdr:cNvSpPr>
          <a:spLocks/>
        </cdr:cNvSpPr>
      </cdr:nvSpPr>
      <cdr:spPr>
        <a:xfrm flipV="1">
          <a:off x="5695950" y="55245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0.9025</cdr:x>
      <cdr:y>0.1845</cdr:y>
    </cdr:from>
    <cdr:to>
      <cdr:x>0.9025</cdr:x>
      <cdr:y>0.85125</cdr:y>
    </cdr:to>
    <cdr:sp>
      <cdr:nvSpPr>
        <cdr:cNvPr id="6" name="Line 6"/>
        <cdr:cNvSpPr>
          <a:spLocks/>
        </cdr:cNvSpPr>
      </cdr:nvSpPr>
      <cdr:spPr>
        <a:xfrm flipV="1">
          <a:off x="6096000" y="55245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</cdr:x>
      <cdr:y>0.1815</cdr:y>
    </cdr:from>
    <cdr:to>
      <cdr:x>0.134</cdr:x>
      <cdr:y>0.85825</cdr:y>
    </cdr:to>
    <cdr:sp>
      <cdr:nvSpPr>
        <cdr:cNvPr id="1" name="Line 1"/>
        <cdr:cNvSpPr>
          <a:spLocks/>
        </cdr:cNvSpPr>
      </cdr:nvSpPr>
      <cdr:spPr>
        <a:xfrm flipV="1">
          <a:off x="895350" y="571500"/>
          <a:ext cx="952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0.29675</cdr:x>
      <cdr:y>0.1815</cdr:y>
    </cdr:from>
    <cdr:to>
      <cdr:x>0.2975</cdr:x>
      <cdr:y>0.8585</cdr:y>
    </cdr:to>
    <cdr:sp>
      <cdr:nvSpPr>
        <cdr:cNvPr id="2" name="Line 2"/>
        <cdr:cNvSpPr>
          <a:spLocks/>
        </cdr:cNvSpPr>
      </cdr:nvSpPr>
      <cdr:spPr>
        <a:xfrm>
          <a:off x="2000250" y="571500"/>
          <a:ext cx="952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0.40725</cdr:x>
      <cdr:y>0.1815</cdr:y>
    </cdr:from>
    <cdr:to>
      <cdr:x>0.40725</cdr:x>
      <cdr:y>0.85825</cdr:y>
    </cdr:to>
    <cdr:sp>
      <cdr:nvSpPr>
        <cdr:cNvPr id="3" name="Line 3"/>
        <cdr:cNvSpPr>
          <a:spLocks/>
        </cdr:cNvSpPr>
      </cdr:nvSpPr>
      <cdr:spPr>
        <a:xfrm flipV="1">
          <a:off x="2743200" y="571500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0.547</cdr:x>
      <cdr:y>0.1815</cdr:y>
    </cdr:from>
    <cdr:to>
      <cdr:x>0.548</cdr:x>
      <cdr:y>0.8585</cdr:y>
    </cdr:to>
    <cdr:sp>
      <cdr:nvSpPr>
        <cdr:cNvPr id="4" name="Line 4"/>
        <cdr:cNvSpPr>
          <a:spLocks/>
        </cdr:cNvSpPr>
      </cdr:nvSpPr>
      <cdr:spPr>
        <a:xfrm flipH="1" flipV="1">
          <a:off x="3686175" y="571500"/>
          <a:ext cx="952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0.8955</cdr:x>
      <cdr:y>0.1815</cdr:y>
    </cdr:from>
    <cdr:to>
      <cdr:x>0.8965</cdr:x>
      <cdr:y>0.859</cdr:y>
    </cdr:to>
    <cdr:sp>
      <cdr:nvSpPr>
        <cdr:cNvPr id="5" name="Line 5"/>
        <cdr:cNvSpPr>
          <a:spLocks/>
        </cdr:cNvSpPr>
      </cdr:nvSpPr>
      <cdr:spPr>
        <a:xfrm flipV="1">
          <a:off x="6038850" y="571500"/>
          <a:ext cx="952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0.09975</cdr:x>
      <cdr:y>0.178</cdr:y>
    </cdr:from>
    <cdr:to>
      <cdr:x>0.09975</cdr:x>
      <cdr:y>0.859</cdr:y>
    </cdr:to>
    <cdr:sp>
      <cdr:nvSpPr>
        <cdr:cNvPr id="1" name="Line 1"/>
        <cdr:cNvSpPr>
          <a:spLocks/>
        </cdr:cNvSpPr>
      </cdr:nvSpPr>
      <cdr:spPr>
        <a:xfrm flipV="1">
          <a:off x="666750" y="56197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0.231</cdr:x>
      <cdr:y>0.178</cdr:y>
    </cdr:from>
    <cdr:to>
      <cdr:x>0.232</cdr:x>
      <cdr:y>0.859</cdr:y>
    </cdr:to>
    <cdr:sp>
      <cdr:nvSpPr>
        <cdr:cNvPr id="2" name="Line 2"/>
        <cdr:cNvSpPr>
          <a:spLocks/>
        </cdr:cNvSpPr>
      </cdr:nvSpPr>
      <cdr:spPr>
        <a:xfrm flipH="1">
          <a:off x="1562100" y="561975"/>
          <a:ext cx="95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0.375</cdr:x>
      <cdr:y>0.178</cdr:y>
    </cdr:from>
    <cdr:to>
      <cdr:x>0.376</cdr:x>
      <cdr:y>0.859</cdr:y>
    </cdr:to>
    <cdr:sp>
      <cdr:nvSpPr>
        <cdr:cNvPr id="3" name="Line 3"/>
        <cdr:cNvSpPr>
          <a:spLocks/>
        </cdr:cNvSpPr>
      </cdr:nvSpPr>
      <cdr:spPr>
        <a:xfrm flipV="1">
          <a:off x="2533650" y="561975"/>
          <a:ext cx="95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0.5405</cdr:x>
      <cdr:y>0.178</cdr:y>
    </cdr:from>
    <cdr:to>
      <cdr:x>0.5405</cdr:x>
      <cdr:y>0.859</cdr:y>
    </cdr:to>
    <cdr:sp>
      <cdr:nvSpPr>
        <cdr:cNvPr id="4" name="Line 4"/>
        <cdr:cNvSpPr>
          <a:spLocks/>
        </cdr:cNvSpPr>
      </cdr:nvSpPr>
      <cdr:spPr>
        <a:xfrm flipH="1" flipV="1">
          <a:off x="3657600" y="56197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0.6495</cdr:x>
      <cdr:y>0.178</cdr:y>
    </cdr:from>
    <cdr:to>
      <cdr:x>0.6505</cdr:x>
      <cdr:y>0.859</cdr:y>
    </cdr:to>
    <cdr:sp>
      <cdr:nvSpPr>
        <cdr:cNvPr id="5" name="Line 5"/>
        <cdr:cNvSpPr>
          <a:spLocks/>
        </cdr:cNvSpPr>
      </cdr:nvSpPr>
      <cdr:spPr>
        <a:xfrm flipV="1">
          <a:off x="4391025" y="561975"/>
          <a:ext cx="95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0.9005</cdr:x>
      <cdr:y>0.178</cdr:y>
    </cdr:from>
    <cdr:to>
      <cdr:x>0.9005</cdr:x>
      <cdr:y>0.859</cdr:y>
    </cdr:to>
    <cdr:sp>
      <cdr:nvSpPr>
        <cdr:cNvPr id="6" name="Line 6"/>
        <cdr:cNvSpPr>
          <a:spLocks/>
        </cdr:cNvSpPr>
      </cdr:nvSpPr>
      <cdr:spPr>
        <a:xfrm flipV="1">
          <a:off x="6096000" y="56197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676275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9525" y="0"/>
        <a:ext cx="67627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19</xdr:row>
      <xdr:rowOff>66675</xdr:rowOff>
    </xdr:from>
    <xdr:to>
      <xdr:col>8</xdr:col>
      <xdr:colOff>666750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9525" y="3143250"/>
        <a:ext cx="67532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9525</xdr:rowOff>
    </xdr:from>
    <xdr:to>
      <xdr:col>8</xdr:col>
      <xdr:colOff>676275</xdr:colOff>
      <xdr:row>59</xdr:row>
      <xdr:rowOff>123825</xdr:rowOff>
    </xdr:to>
    <xdr:graphicFrame>
      <xdr:nvGraphicFramePr>
        <xdr:cNvPr id="3" name="Chart 3"/>
        <xdr:cNvGraphicFramePr/>
      </xdr:nvGraphicFramePr>
      <xdr:xfrm>
        <a:off x="0" y="6486525"/>
        <a:ext cx="677227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82"/>
  <sheetViews>
    <sheetView workbookViewId="0" topLeftCell="A13">
      <selection activeCell="A21" sqref="A21:IV21"/>
    </sheetView>
  </sheetViews>
  <sheetFormatPr defaultColWidth="11.421875" defaultRowHeight="12.75"/>
  <cols>
    <col min="1" max="1" width="5.8515625" style="2" bestFit="1" customWidth="1"/>
    <col min="2" max="4" width="9.140625" style="0" customWidth="1"/>
    <col min="5" max="5" width="10.57421875" style="0" bestFit="1" customWidth="1"/>
    <col min="6" max="11" width="9.140625" style="0" customWidth="1"/>
    <col min="12" max="12" width="18.7109375" style="0" bestFit="1" customWidth="1"/>
    <col min="13" max="13" width="19.140625" style="0" bestFit="1" customWidth="1"/>
    <col min="14" max="14" width="20.421875" style="0" bestFit="1" customWidth="1"/>
    <col min="15" max="15" width="19.140625" style="0" bestFit="1" customWidth="1"/>
    <col min="16" max="16384" width="9.140625" style="0" customWidth="1"/>
  </cols>
  <sheetData>
    <row r="1" spans="1:18" ht="12.75">
      <c r="A1" s="2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12.75">
      <c r="A2" s="2" t="s">
        <v>23</v>
      </c>
      <c r="B2" s="1">
        <v>0.25</v>
      </c>
      <c r="C2" s="1">
        <v>0.25</v>
      </c>
      <c r="D2" s="1">
        <v>0.29097222222222224</v>
      </c>
      <c r="E2">
        <v>360</v>
      </c>
      <c r="F2">
        <v>419</v>
      </c>
      <c r="G2">
        <v>4</v>
      </c>
      <c r="H2">
        <v>14</v>
      </c>
      <c r="I2">
        <v>14</v>
      </c>
      <c r="J2">
        <v>0</v>
      </c>
      <c r="K2">
        <v>12</v>
      </c>
      <c r="L2">
        <v>27</v>
      </c>
      <c r="M2">
        <v>165</v>
      </c>
      <c r="N2">
        <v>35</v>
      </c>
      <c r="O2">
        <v>697</v>
      </c>
      <c r="P2">
        <v>0.7</v>
      </c>
      <c r="Q2">
        <v>0.7</v>
      </c>
      <c r="R2">
        <v>54</v>
      </c>
    </row>
    <row r="3" spans="1:18" ht="12.75">
      <c r="A3" s="2" t="s">
        <v>23</v>
      </c>
      <c r="B3" s="1">
        <v>0.2708333333333333</v>
      </c>
      <c r="C3" s="1">
        <v>0.25</v>
      </c>
      <c r="D3" s="1">
        <v>0.29097222222222224</v>
      </c>
      <c r="E3">
        <v>360</v>
      </c>
      <c r="F3">
        <v>419</v>
      </c>
      <c r="G3">
        <v>15</v>
      </c>
      <c r="H3">
        <v>31</v>
      </c>
      <c r="I3">
        <v>31</v>
      </c>
      <c r="J3">
        <v>0</v>
      </c>
      <c r="K3">
        <v>12</v>
      </c>
      <c r="L3">
        <v>81</v>
      </c>
      <c r="M3">
        <v>1763</v>
      </c>
      <c r="N3">
        <v>54</v>
      </c>
      <c r="O3">
        <v>2375</v>
      </c>
      <c r="P3">
        <v>0.7</v>
      </c>
      <c r="Q3">
        <v>0.7</v>
      </c>
      <c r="R3">
        <v>259</v>
      </c>
    </row>
    <row r="4" spans="1:18" ht="12.75">
      <c r="A4" s="2" t="s">
        <v>23</v>
      </c>
      <c r="B4" s="1">
        <v>0.2916666666666667</v>
      </c>
      <c r="C4" s="1">
        <v>0.2916666666666667</v>
      </c>
      <c r="D4" s="1">
        <v>0.31180555555555556</v>
      </c>
      <c r="E4">
        <v>420</v>
      </c>
      <c r="F4">
        <v>449</v>
      </c>
      <c r="G4">
        <v>15</v>
      </c>
      <c r="H4">
        <v>43</v>
      </c>
      <c r="I4">
        <v>43</v>
      </c>
      <c r="J4">
        <v>0</v>
      </c>
      <c r="K4">
        <v>3</v>
      </c>
      <c r="L4">
        <v>68</v>
      </c>
      <c r="M4">
        <v>1499</v>
      </c>
      <c r="N4">
        <v>124</v>
      </c>
      <c r="O4">
        <v>7661</v>
      </c>
      <c r="P4">
        <v>0.7</v>
      </c>
      <c r="Q4">
        <v>0.7</v>
      </c>
      <c r="R4">
        <v>573</v>
      </c>
    </row>
    <row r="5" spans="1:18" ht="12.75">
      <c r="A5" s="2" t="s">
        <v>23</v>
      </c>
      <c r="B5" s="1">
        <v>0.3125</v>
      </c>
      <c r="C5" s="1">
        <v>0.3125</v>
      </c>
      <c r="D5" s="1">
        <v>0.3951388888888889</v>
      </c>
      <c r="E5">
        <v>450</v>
      </c>
      <c r="F5">
        <v>569</v>
      </c>
      <c r="G5">
        <v>25</v>
      </c>
      <c r="H5">
        <v>45</v>
      </c>
      <c r="I5">
        <v>45</v>
      </c>
      <c r="J5">
        <v>1</v>
      </c>
      <c r="K5">
        <v>4</v>
      </c>
      <c r="L5">
        <v>113</v>
      </c>
      <c r="M5">
        <v>3962</v>
      </c>
      <c r="N5">
        <v>102</v>
      </c>
      <c r="O5">
        <v>6545</v>
      </c>
      <c r="P5">
        <v>0.7</v>
      </c>
      <c r="Q5">
        <v>0.7</v>
      </c>
      <c r="R5">
        <v>657</v>
      </c>
    </row>
    <row r="6" spans="1:18" ht="12.75">
      <c r="A6" s="2" t="s">
        <v>23</v>
      </c>
      <c r="B6" s="1">
        <v>0.3333333333333333</v>
      </c>
      <c r="C6" s="1">
        <v>0.3125</v>
      </c>
      <c r="D6" s="1">
        <v>0.3951388888888889</v>
      </c>
      <c r="E6">
        <v>450</v>
      </c>
      <c r="F6">
        <v>569</v>
      </c>
      <c r="G6">
        <v>25</v>
      </c>
      <c r="H6">
        <v>50</v>
      </c>
      <c r="I6">
        <v>50</v>
      </c>
      <c r="J6">
        <v>2</v>
      </c>
      <c r="K6">
        <v>4</v>
      </c>
      <c r="L6">
        <v>106</v>
      </c>
      <c r="M6">
        <v>3789</v>
      </c>
      <c r="N6">
        <v>118</v>
      </c>
      <c r="O6">
        <v>8511</v>
      </c>
      <c r="P6">
        <v>0.7</v>
      </c>
      <c r="Q6">
        <v>0.7</v>
      </c>
      <c r="R6">
        <v>769</v>
      </c>
    </row>
    <row r="7" spans="1:18" ht="12.75">
      <c r="A7" s="2" t="s">
        <v>23</v>
      </c>
      <c r="B7" s="1">
        <v>0.3541666666666667</v>
      </c>
      <c r="C7" s="1">
        <v>0.3125</v>
      </c>
      <c r="D7" s="1">
        <v>0.3951388888888889</v>
      </c>
      <c r="E7">
        <v>450</v>
      </c>
      <c r="F7">
        <v>569</v>
      </c>
      <c r="G7">
        <v>24</v>
      </c>
      <c r="H7">
        <v>41</v>
      </c>
      <c r="I7">
        <v>41</v>
      </c>
      <c r="J7">
        <v>2</v>
      </c>
      <c r="K7">
        <v>4</v>
      </c>
      <c r="L7">
        <v>113</v>
      </c>
      <c r="M7">
        <v>3876</v>
      </c>
      <c r="N7">
        <v>110</v>
      </c>
      <c r="O7">
        <v>6487</v>
      </c>
      <c r="P7">
        <v>0.7</v>
      </c>
      <c r="Q7">
        <v>0.7</v>
      </c>
      <c r="R7">
        <v>648</v>
      </c>
    </row>
    <row r="8" spans="1:18" ht="12.75">
      <c r="A8" s="2" t="s">
        <v>23</v>
      </c>
      <c r="B8" s="1">
        <v>0.375</v>
      </c>
      <c r="C8" s="1">
        <v>0.3125</v>
      </c>
      <c r="D8" s="1">
        <v>0.3951388888888889</v>
      </c>
      <c r="E8">
        <v>450</v>
      </c>
      <c r="F8">
        <v>569</v>
      </c>
      <c r="G8">
        <v>22</v>
      </c>
      <c r="H8">
        <v>34</v>
      </c>
      <c r="I8">
        <v>34</v>
      </c>
      <c r="J8">
        <v>1</v>
      </c>
      <c r="K8">
        <v>4</v>
      </c>
      <c r="L8">
        <v>107</v>
      </c>
      <c r="M8">
        <v>3371</v>
      </c>
      <c r="N8">
        <v>133</v>
      </c>
      <c r="O8">
        <v>6430</v>
      </c>
      <c r="P8">
        <v>0.7</v>
      </c>
      <c r="Q8">
        <v>0.7</v>
      </c>
      <c r="R8">
        <v>613</v>
      </c>
    </row>
    <row r="9" spans="1:18" ht="12.75">
      <c r="A9" s="2" t="s">
        <v>23</v>
      </c>
      <c r="B9" s="1">
        <v>0.3958333333333333</v>
      </c>
      <c r="C9" s="1">
        <v>0.3958333333333333</v>
      </c>
      <c r="D9" s="1">
        <v>0.5201388888888888</v>
      </c>
      <c r="E9">
        <v>570</v>
      </c>
      <c r="F9">
        <v>749</v>
      </c>
      <c r="G9">
        <v>31</v>
      </c>
      <c r="H9">
        <v>33</v>
      </c>
      <c r="I9">
        <v>33</v>
      </c>
      <c r="J9">
        <v>1</v>
      </c>
      <c r="K9">
        <v>7</v>
      </c>
      <c r="L9">
        <v>76</v>
      </c>
      <c r="M9">
        <v>3417</v>
      </c>
      <c r="N9">
        <v>100</v>
      </c>
      <c r="O9">
        <v>4685</v>
      </c>
      <c r="P9">
        <v>0.7</v>
      </c>
      <c r="Q9">
        <v>0.7</v>
      </c>
      <c r="R9">
        <v>506</v>
      </c>
    </row>
    <row r="10" spans="1:18" ht="12.75">
      <c r="A10" s="2" t="s">
        <v>23</v>
      </c>
      <c r="B10" s="1">
        <v>0.4166666666666667</v>
      </c>
      <c r="C10" s="1">
        <v>0.3958333333333333</v>
      </c>
      <c r="D10" s="1">
        <v>0.5201388888888888</v>
      </c>
      <c r="E10">
        <v>570</v>
      </c>
      <c r="F10">
        <v>749</v>
      </c>
      <c r="G10">
        <v>32</v>
      </c>
      <c r="H10">
        <v>37</v>
      </c>
      <c r="I10">
        <v>37</v>
      </c>
      <c r="J10">
        <v>0</v>
      </c>
      <c r="K10">
        <v>7</v>
      </c>
      <c r="L10">
        <v>69</v>
      </c>
      <c r="M10">
        <v>3156</v>
      </c>
      <c r="N10">
        <v>94</v>
      </c>
      <c r="O10">
        <v>4958</v>
      </c>
      <c r="P10">
        <v>0.7</v>
      </c>
      <c r="Q10">
        <v>0.7</v>
      </c>
      <c r="R10">
        <v>507</v>
      </c>
    </row>
    <row r="11" spans="1:18" ht="12.75">
      <c r="A11" s="2" t="s">
        <v>23</v>
      </c>
      <c r="B11" s="1">
        <v>0.4375</v>
      </c>
      <c r="C11" s="1">
        <v>0.3958333333333333</v>
      </c>
      <c r="D11" s="1">
        <v>0.5201388888888888</v>
      </c>
      <c r="E11">
        <v>570</v>
      </c>
      <c r="F11">
        <v>749</v>
      </c>
      <c r="G11">
        <v>24</v>
      </c>
      <c r="H11">
        <v>38</v>
      </c>
      <c r="I11">
        <v>38</v>
      </c>
      <c r="J11">
        <v>1</v>
      </c>
      <c r="K11">
        <v>7</v>
      </c>
      <c r="L11">
        <v>77</v>
      </c>
      <c r="M11">
        <v>2695</v>
      </c>
      <c r="N11">
        <v>90</v>
      </c>
      <c r="O11">
        <v>4877</v>
      </c>
      <c r="P11">
        <v>0.7</v>
      </c>
      <c r="Q11">
        <v>0.7</v>
      </c>
      <c r="R11">
        <v>473</v>
      </c>
    </row>
    <row r="12" spans="1:18" ht="12.75">
      <c r="A12" s="2" t="s">
        <v>23</v>
      </c>
      <c r="B12" s="1">
        <v>0.4583333333333333</v>
      </c>
      <c r="C12" s="1">
        <v>0.3958333333333333</v>
      </c>
      <c r="D12" s="1">
        <v>0.5201388888888888</v>
      </c>
      <c r="E12">
        <v>570</v>
      </c>
      <c r="F12">
        <v>749</v>
      </c>
      <c r="G12">
        <v>25</v>
      </c>
      <c r="H12">
        <v>34</v>
      </c>
      <c r="I12">
        <v>34</v>
      </c>
      <c r="J12">
        <v>0</v>
      </c>
      <c r="K12">
        <v>7</v>
      </c>
      <c r="L12">
        <v>118</v>
      </c>
      <c r="M12">
        <v>4249</v>
      </c>
      <c r="N12">
        <v>81</v>
      </c>
      <c r="O12">
        <v>3924</v>
      </c>
      <c r="P12">
        <v>0.7</v>
      </c>
      <c r="Q12">
        <v>0.7</v>
      </c>
      <c r="R12">
        <v>511</v>
      </c>
    </row>
    <row r="13" spans="1:18" ht="12.75">
      <c r="A13" s="2" t="s">
        <v>23</v>
      </c>
      <c r="B13" s="1">
        <v>0.4791666666666667</v>
      </c>
      <c r="C13" s="1">
        <v>0.3958333333333333</v>
      </c>
      <c r="D13" s="1">
        <v>0.5201388888888888</v>
      </c>
      <c r="E13">
        <v>570</v>
      </c>
      <c r="F13">
        <v>749</v>
      </c>
      <c r="G13">
        <v>33</v>
      </c>
      <c r="H13">
        <v>45</v>
      </c>
      <c r="I13">
        <v>45</v>
      </c>
      <c r="J13">
        <v>0</v>
      </c>
      <c r="K13">
        <v>7</v>
      </c>
      <c r="L13">
        <v>111</v>
      </c>
      <c r="M13">
        <v>5300</v>
      </c>
      <c r="N13">
        <v>67</v>
      </c>
      <c r="O13">
        <v>4343</v>
      </c>
      <c r="P13">
        <v>0.7</v>
      </c>
      <c r="Q13">
        <v>0.7</v>
      </c>
      <c r="R13">
        <v>603</v>
      </c>
    </row>
    <row r="14" spans="1:18" ht="12.75">
      <c r="A14" s="2" t="s">
        <v>23</v>
      </c>
      <c r="B14" s="1">
        <v>0.5</v>
      </c>
      <c r="C14" s="1">
        <v>0.3958333333333333</v>
      </c>
      <c r="D14" s="1">
        <v>0.5201388888888888</v>
      </c>
      <c r="E14">
        <v>570</v>
      </c>
      <c r="F14">
        <v>749</v>
      </c>
      <c r="G14">
        <v>49</v>
      </c>
      <c r="H14">
        <v>35</v>
      </c>
      <c r="I14">
        <v>49</v>
      </c>
      <c r="J14">
        <v>0</v>
      </c>
      <c r="K14">
        <v>7</v>
      </c>
      <c r="L14">
        <v>86</v>
      </c>
      <c r="M14">
        <v>6065</v>
      </c>
      <c r="N14">
        <v>64</v>
      </c>
      <c r="O14">
        <v>3227</v>
      </c>
      <c r="P14">
        <v>0.7</v>
      </c>
      <c r="Q14">
        <v>0.7</v>
      </c>
      <c r="R14">
        <v>581</v>
      </c>
    </row>
    <row r="15" spans="1:18" ht="12.75">
      <c r="A15" s="2" t="s">
        <v>23</v>
      </c>
      <c r="B15" s="1">
        <v>0.5208333333333334</v>
      </c>
      <c r="C15" s="1">
        <v>0.5208333333333334</v>
      </c>
      <c r="D15" s="1">
        <v>0.6451388888888888</v>
      </c>
      <c r="E15">
        <v>750</v>
      </c>
      <c r="F15">
        <v>929</v>
      </c>
      <c r="G15">
        <v>40</v>
      </c>
      <c r="H15">
        <v>30</v>
      </c>
      <c r="I15">
        <v>40</v>
      </c>
      <c r="J15">
        <v>0</v>
      </c>
      <c r="K15">
        <v>5</v>
      </c>
      <c r="L15">
        <v>101</v>
      </c>
      <c r="M15">
        <v>5769</v>
      </c>
      <c r="N15">
        <v>67</v>
      </c>
      <c r="O15">
        <v>2873</v>
      </c>
      <c r="P15">
        <v>0.7</v>
      </c>
      <c r="Q15">
        <v>0.7</v>
      </c>
      <c r="R15">
        <v>540</v>
      </c>
    </row>
    <row r="16" spans="1:18" ht="12.75">
      <c r="A16" s="2" t="s">
        <v>23</v>
      </c>
      <c r="B16" s="1">
        <v>0.5416666666666666</v>
      </c>
      <c r="C16" s="1">
        <v>0.5208333333333334</v>
      </c>
      <c r="D16" s="1">
        <v>0.6451388888888888</v>
      </c>
      <c r="E16">
        <v>750</v>
      </c>
      <c r="F16">
        <v>929</v>
      </c>
      <c r="G16">
        <v>43</v>
      </c>
      <c r="H16">
        <v>30</v>
      </c>
      <c r="I16">
        <v>43</v>
      </c>
      <c r="J16">
        <v>0</v>
      </c>
      <c r="K16">
        <v>5</v>
      </c>
      <c r="L16">
        <v>101</v>
      </c>
      <c r="M16">
        <v>6134</v>
      </c>
      <c r="N16">
        <v>114</v>
      </c>
      <c r="O16">
        <v>4821</v>
      </c>
      <c r="P16">
        <v>0.7</v>
      </c>
      <c r="Q16">
        <v>0.7</v>
      </c>
      <c r="R16">
        <v>685</v>
      </c>
    </row>
    <row r="17" spans="1:18" ht="12.75">
      <c r="A17" s="2" t="s">
        <v>23</v>
      </c>
      <c r="B17" s="1">
        <v>0.5625</v>
      </c>
      <c r="C17" s="1">
        <v>0.5208333333333334</v>
      </c>
      <c r="D17" s="1">
        <v>0.6451388888888888</v>
      </c>
      <c r="E17">
        <v>750</v>
      </c>
      <c r="F17">
        <v>929</v>
      </c>
      <c r="G17">
        <v>54</v>
      </c>
      <c r="H17">
        <v>26</v>
      </c>
      <c r="I17">
        <v>54</v>
      </c>
      <c r="J17">
        <v>0</v>
      </c>
      <c r="K17">
        <v>5</v>
      </c>
      <c r="L17">
        <v>79</v>
      </c>
      <c r="M17">
        <v>6067</v>
      </c>
      <c r="N17">
        <v>109</v>
      </c>
      <c r="O17">
        <v>4078</v>
      </c>
      <c r="P17">
        <v>0.7</v>
      </c>
      <c r="Q17">
        <v>0.7</v>
      </c>
      <c r="R17">
        <v>634</v>
      </c>
    </row>
    <row r="18" spans="1:18" ht="12.75">
      <c r="A18" s="2" t="s">
        <v>23</v>
      </c>
      <c r="B18" s="1">
        <v>0.5833333333333334</v>
      </c>
      <c r="C18" s="1">
        <v>0.5208333333333334</v>
      </c>
      <c r="D18" s="1">
        <v>0.6451388888888888</v>
      </c>
      <c r="E18">
        <v>750</v>
      </c>
      <c r="F18">
        <v>929</v>
      </c>
      <c r="G18">
        <v>47</v>
      </c>
      <c r="H18">
        <v>30</v>
      </c>
      <c r="I18">
        <v>47</v>
      </c>
      <c r="J18">
        <v>2</v>
      </c>
      <c r="K18">
        <v>5</v>
      </c>
      <c r="L18">
        <v>93</v>
      </c>
      <c r="M18">
        <v>6233</v>
      </c>
      <c r="N18">
        <v>106</v>
      </c>
      <c r="O18">
        <v>4597</v>
      </c>
      <c r="P18">
        <v>0.7</v>
      </c>
      <c r="Q18">
        <v>0.7</v>
      </c>
      <c r="R18">
        <v>677</v>
      </c>
    </row>
    <row r="19" spans="1:18" ht="12.75">
      <c r="A19" s="2" t="s">
        <v>23</v>
      </c>
      <c r="B19" s="1">
        <v>0.6041666666666666</v>
      </c>
      <c r="C19" s="1">
        <v>0.5208333333333334</v>
      </c>
      <c r="D19" s="1">
        <v>0.6451388888888888</v>
      </c>
      <c r="E19">
        <v>750</v>
      </c>
      <c r="F19">
        <v>929</v>
      </c>
      <c r="G19">
        <v>33</v>
      </c>
      <c r="H19">
        <v>26</v>
      </c>
      <c r="I19">
        <v>33</v>
      </c>
      <c r="J19">
        <v>1</v>
      </c>
      <c r="K19">
        <v>5</v>
      </c>
      <c r="L19">
        <v>151</v>
      </c>
      <c r="M19">
        <v>7061</v>
      </c>
      <c r="N19">
        <v>109</v>
      </c>
      <c r="O19">
        <v>3987</v>
      </c>
      <c r="P19">
        <v>0.7</v>
      </c>
      <c r="Q19">
        <v>0.7</v>
      </c>
      <c r="R19">
        <v>691</v>
      </c>
    </row>
    <row r="20" spans="1:18" ht="12.75">
      <c r="A20" s="2" t="s">
        <v>23</v>
      </c>
      <c r="B20" s="1">
        <v>0.625</v>
      </c>
      <c r="C20" s="1">
        <v>0.5208333333333334</v>
      </c>
      <c r="D20" s="1">
        <v>0.6451388888888888</v>
      </c>
      <c r="E20">
        <v>750</v>
      </c>
      <c r="F20">
        <v>929</v>
      </c>
      <c r="G20">
        <v>31</v>
      </c>
      <c r="H20">
        <v>27</v>
      </c>
      <c r="I20">
        <v>31</v>
      </c>
      <c r="J20">
        <v>1</v>
      </c>
      <c r="K20">
        <v>5</v>
      </c>
      <c r="L20">
        <v>112</v>
      </c>
      <c r="M20">
        <v>4882</v>
      </c>
      <c r="N20">
        <v>103</v>
      </c>
      <c r="O20">
        <v>3944</v>
      </c>
      <c r="P20">
        <v>0.7</v>
      </c>
      <c r="Q20">
        <v>0.7</v>
      </c>
      <c r="R20">
        <v>552</v>
      </c>
    </row>
    <row r="21" spans="1:18" ht="12.75">
      <c r="A21" s="2" t="s">
        <v>23</v>
      </c>
      <c r="B21" s="1">
        <v>0.6458333333333334</v>
      </c>
      <c r="C21" s="1">
        <v>0.6458333333333334</v>
      </c>
      <c r="D21" s="1">
        <v>0.7909722222222223</v>
      </c>
      <c r="E21">
        <v>930</v>
      </c>
      <c r="F21">
        <v>1139</v>
      </c>
      <c r="G21">
        <v>24</v>
      </c>
      <c r="H21">
        <v>37</v>
      </c>
      <c r="I21">
        <v>37</v>
      </c>
      <c r="J21">
        <v>0</v>
      </c>
      <c r="K21">
        <v>9</v>
      </c>
      <c r="L21">
        <v>117</v>
      </c>
      <c r="M21">
        <v>4013</v>
      </c>
      <c r="N21">
        <v>75</v>
      </c>
      <c r="O21">
        <v>3986</v>
      </c>
      <c r="P21">
        <v>0.7</v>
      </c>
      <c r="Q21">
        <v>0.7</v>
      </c>
      <c r="R21">
        <v>500</v>
      </c>
    </row>
    <row r="22" spans="1:18" ht="12.75">
      <c r="A22" s="2" t="s">
        <v>23</v>
      </c>
      <c r="B22" s="1">
        <v>0.6666666666666666</v>
      </c>
      <c r="C22" s="1">
        <v>0.6458333333333334</v>
      </c>
      <c r="D22" s="1">
        <v>0.7909722222222223</v>
      </c>
      <c r="E22">
        <v>930</v>
      </c>
      <c r="F22">
        <v>1139</v>
      </c>
      <c r="G22">
        <v>37</v>
      </c>
      <c r="H22">
        <v>29</v>
      </c>
      <c r="I22">
        <v>37</v>
      </c>
      <c r="J22">
        <v>0</v>
      </c>
      <c r="K22">
        <v>9</v>
      </c>
      <c r="L22">
        <v>54</v>
      </c>
      <c r="M22">
        <v>2838</v>
      </c>
      <c r="N22">
        <v>80</v>
      </c>
      <c r="O22">
        <v>3303</v>
      </c>
      <c r="P22">
        <v>0.7</v>
      </c>
      <c r="Q22">
        <v>0.7</v>
      </c>
      <c r="R22">
        <v>384</v>
      </c>
    </row>
    <row r="23" spans="1:18" ht="12.75">
      <c r="A23" s="2" t="s">
        <v>23</v>
      </c>
      <c r="B23" s="1">
        <v>0.6875</v>
      </c>
      <c r="C23" s="1">
        <v>0.6458333333333334</v>
      </c>
      <c r="D23" s="1">
        <v>0.7909722222222223</v>
      </c>
      <c r="E23">
        <v>930</v>
      </c>
      <c r="F23">
        <v>1139</v>
      </c>
      <c r="G23">
        <v>40</v>
      </c>
      <c r="H23">
        <v>28</v>
      </c>
      <c r="I23">
        <v>40</v>
      </c>
      <c r="J23">
        <v>0</v>
      </c>
      <c r="K23">
        <v>9</v>
      </c>
      <c r="L23">
        <v>47</v>
      </c>
      <c r="M23">
        <v>2675</v>
      </c>
      <c r="N23">
        <v>85</v>
      </c>
      <c r="O23">
        <v>3354</v>
      </c>
      <c r="P23">
        <v>0.7</v>
      </c>
      <c r="Q23">
        <v>0.7</v>
      </c>
      <c r="R23">
        <v>377</v>
      </c>
    </row>
    <row r="24" spans="1:18" ht="12.75">
      <c r="A24" s="2" t="s">
        <v>23</v>
      </c>
      <c r="B24" s="1">
        <v>0.7083333333333334</v>
      </c>
      <c r="C24" s="1">
        <v>0.6458333333333334</v>
      </c>
      <c r="D24" s="1">
        <v>0.7909722222222223</v>
      </c>
      <c r="E24">
        <v>930</v>
      </c>
      <c r="F24">
        <v>1139</v>
      </c>
      <c r="G24">
        <v>38</v>
      </c>
      <c r="H24">
        <v>34</v>
      </c>
      <c r="I24">
        <v>38</v>
      </c>
      <c r="J24">
        <v>0</v>
      </c>
      <c r="K24">
        <v>9</v>
      </c>
      <c r="L24">
        <v>52</v>
      </c>
      <c r="M24">
        <v>2828</v>
      </c>
      <c r="N24">
        <v>52</v>
      </c>
      <c r="O24">
        <v>2546</v>
      </c>
      <c r="P24">
        <v>0.7</v>
      </c>
      <c r="Q24">
        <v>0.7</v>
      </c>
      <c r="R24">
        <v>336</v>
      </c>
    </row>
    <row r="25" spans="1:18" ht="12.75">
      <c r="A25" s="2" t="s">
        <v>23</v>
      </c>
      <c r="B25" s="1">
        <v>0.7291666666666666</v>
      </c>
      <c r="C25" s="1">
        <v>0.6458333333333334</v>
      </c>
      <c r="D25" s="1">
        <v>0.7909722222222223</v>
      </c>
      <c r="E25">
        <v>930</v>
      </c>
      <c r="F25">
        <v>1139</v>
      </c>
      <c r="G25">
        <v>41</v>
      </c>
      <c r="H25">
        <v>28</v>
      </c>
      <c r="I25">
        <v>41</v>
      </c>
      <c r="J25">
        <v>0</v>
      </c>
      <c r="K25">
        <v>9</v>
      </c>
      <c r="L25">
        <v>48</v>
      </c>
      <c r="M25">
        <v>2781</v>
      </c>
      <c r="N25">
        <v>64</v>
      </c>
      <c r="O25">
        <v>2576</v>
      </c>
      <c r="P25">
        <v>0.7</v>
      </c>
      <c r="Q25">
        <v>0.7</v>
      </c>
      <c r="R25">
        <v>335</v>
      </c>
    </row>
    <row r="26" spans="1:18" ht="12.75">
      <c r="A26" s="2" t="s">
        <v>23</v>
      </c>
      <c r="B26" s="1">
        <v>0.75</v>
      </c>
      <c r="C26" s="1">
        <v>0.6458333333333334</v>
      </c>
      <c r="D26" s="1">
        <v>0.7909722222222223</v>
      </c>
      <c r="E26">
        <v>930</v>
      </c>
      <c r="F26">
        <v>1139</v>
      </c>
      <c r="G26">
        <v>31</v>
      </c>
      <c r="H26">
        <v>30</v>
      </c>
      <c r="I26">
        <v>31</v>
      </c>
      <c r="J26">
        <v>0</v>
      </c>
      <c r="K26">
        <v>9</v>
      </c>
      <c r="L26">
        <v>62</v>
      </c>
      <c r="M26">
        <v>2713</v>
      </c>
      <c r="N26">
        <v>66</v>
      </c>
      <c r="O26">
        <v>2870</v>
      </c>
      <c r="P26">
        <v>0.7</v>
      </c>
      <c r="Q26">
        <v>0.7</v>
      </c>
      <c r="R26">
        <v>349</v>
      </c>
    </row>
    <row r="27" spans="1:18" ht="12.75">
      <c r="A27" s="2" t="s">
        <v>23</v>
      </c>
      <c r="B27" s="1">
        <v>0.7708333333333334</v>
      </c>
      <c r="C27" s="1">
        <v>0.6458333333333334</v>
      </c>
      <c r="D27" s="1">
        <v>0.7909722222222223</v>
      </c>
      <c r="E27">
        <v>930</v>
      </c>
      <c r="F27">
        <v>1139</v>
      </c>
      <c r="G27">
        <v>37</v>
      </c>
      <c r="H27">
        <v>23</v>
      </c>
      <c r="I27">
        <v>37</v>
      </c>
      <c r="J27">
        <v>0</v>
      </c>
      <c r="K27">
        <v>9</v>
      </c>
      <c r="L27">
        <v>64</v>
      </c>
      <c r="M27">
        <v>3339</v>
      </c>
      <c r="N27">
        <v>79</v>
      </c>
      <c r="O27">
        <v>2640</v>
      </c>
      <c r="P27">
        <v>0.7</v>
      </c>
      <c r="Q27">
        <v>0.7</v>
      </c>
      <c r="R27">
        <v>374</v>
      </c>
    </row>
    <row r="28" spans="1:18" ht="12.75">
      <c r="A28" s="2" t="s">
        <v>23</v>
      </c>
      <c r="B28" s="1">
        <v>0.7916666666666666</v>
      </c>
      <c r="C28" s="1">
        <v>0.7916666666666666</v>
      </c>
      <c r="D28" s="1">
        <v>0.8951388888888889</v>
      </c>
      <c r="E28">
        <v>1140</v>
      </c>
      <c r="F28">
        <v>1289</v>
      </c>
      <c r="G28">
        <v>37</v>
      </c>
      <c r="H28">
        <v>24</v>
      </c>
      <c r="I28">
        <v>37</v>
      </c>
      <c r="J28">
        <v>0</v>
      </c>
      <c r="K28">
        <v>6</v>
      </c>
      <c r="L28">
        <v>83</v>
      </c>
      <c r="M28">
        <v>4330</v>
      </c>
      <c r="N28">
        <v>80</v>
      </c>
      <c r="O28">
        <v>2794</v>
      </c>
      <c r="P28">
        <v>0.7</v>
      </c>
      <c r="Q28">
        <v>0.7</v>
      </c>
      <c r="R28">
        <v>445</v>
      </c>
    </row>
    <row r="29" spans="1:18" ht="12.75">
      <c r="A29" s="2" t="s">
        <v>23</v>
      </c>
      <c r="B29" s="1">
        <v>0.8125</v>
      </c>
      <c r="C29" s="1">
        <v>0.7916666666666666</v>
      </c>
      <c r="D29" s="1">
        <v>0.8951388888888889</v>
      </c>
      <c r="E29">
        <v>1140</v>
      </c>
      <c r="F29">
        <v>1289</v>
      </c>
      <c r="G29">
        <v>33</v>
      </c>
      <c r="H29">
        <v>20</v>
      </c>
      <c r="I29">
        <v>33</v>
      </c>
      <c r="J29">
        <v>0</v>
      </c>
      <c r="K29">
        <v>6</v>
      </c>
      <c r="L29">
        <v>77</v>
      </c>
      <c r="M29">
        <v>3656</v>
      </c>
      <c r="N29">
        <v>84</v>
      </c>
      <c r="O29">
        <v>2450</v>
      </c>
      <c r="P29">
        <v>0.7</v>
      </c>
      <c r="Q29">
        <v>0.7</v>
      </c>
      <c r="R29">
        <v>382</v>
      </c>
    </row>
    <row r="30" spans="1:18" ht="12.75">
      <c r="A30" s="2" t="s">
        <v>23</v>
      </c>
      <c r="B30" s="1">
        <v>0.8333333333333334</v>
      </c>
      <c r="C30" s="1">
        <v>0.7916666666666666</v>
      </c>
      <c r="D30" s="1">
        <v>0.8951388888888889</v>
      </c>
      <c r="E30">
        <v>1140</v>
      </c>
      <c r="F30">
        <v>1289</v>
      </c>
      <c r="G30">
        <v>34</v>
      </c>
      <c r="H30">
        <v>20</v>
      </c>
      <c r="I30">
        <v>34</v>
      </c>
      <c r="J30">
        <v>0</v>
      </c>
      <c r="K30">
        <v>6</v>
      </c>
      <c r="L30">
        <v>83</v>
      </c>
      <c r="M30">
        <v>4006</v>
      </c>
      <c r="N30">
        <v>68</v>
      </c>
      <c r="O30">
        <v>1919</v>
      </c>
      <c r="P30">
        <v>0.7</v>
      </c>
      <c r="Q30">
        <v>0.7</v>
      </c>
      <c r="R30">
        <v>370</v>
      </c>
    </row>
    <row r="31" spans="1:18" ht="12.75">
      <c r="A31" s="2" t="s">
        <v>23</v>
      </c>
      <c r="B31" s="1">
        <v>0.8541666666666666</v>
      </c>
      <c r="C31" s="1">
        <v>0.7916666666666666</v>
      </c>
      <c r="D31" s="1">
        <v>0.8951388888888889</v>
      </c>
      <c r="E31">
        <v>1140</v>
      </c>
      <c r="F31">
        <v>1289</v>
      </c>
      <c r="G31">
        <v>35</v>
      </c>
      <c r="H31">
        <v>14</v>
      </c>
      <c r="I31">
        <v>35</v>
      </c>
      <c r="J31">
        <v>0</v>
      </c>
      <c r="K31">
        <v>6</v>
      </c>
      <c r="L31">
        <v>80</v>
      </c>
      <c r="M31">
        <v>4003</v>
      </c>
      <c r="N31">
        <v>81</v>
      </c>
      <c r="O31">
        <v>1573</v>
      </c>
      <c r="P31">
        <v>0.7</v>
      </c>
      <c r="Q31">
        <v>0.7</v>
      </c>
      <c r="R31">
        <v>349</v>
      </c>
    </row>
    <row r="32" spans="1:18" ht="12.75">
      <c r="A32" s="2" t="s">
        <v>23</v>
      </c>
      <c r="B32" s="1">
        <v>0.875</v>
      </c>
      <c r="C32" s="1">
        <v>0.7916666666666666</v>
      </c>
      <c r="D32" s="1">
        <v>0.8951388888888889</v>
      </c>
      <c r="E32">
        <v>1140</v>
      </c>
      <c r="F32">
        <v>1289</v>
      </c>
      <c r="G32">
        <v>27</v>
      </c>
      <c r="H32">
        <v>10</v>
      </c>
      <c r="I32">
        <v>27</v>
      </c>
      <c r="J32">
        <v>1</v>
      </c>
      <c r="K32">
        <v>6</v>
      </c>
      <c r="L32">
        <v>69</v>
      </c>
      <c r="M32">
        <v>2686</v>
      </c>
      <c r="N32">
        <v>93</v>
      </c>
      <c r="O32">
        <v>1287</v>
      </c>
      <c r="P32">
        <v>0.7</v>
      </c>
      <c r="Q32">
        <v>0.7</v>
      </c>
      <c r="R32">
        <v>248</v>
      </c>
    </row>
    <row r="33" spans="1:18" ht="12.75">
      <c r="A33" s="2" t="s">
        <v>23</v>
      </c>
      <c r="B33" s="1">
        <v>0.8958333333333334</v>
      </c>
      <c r="C33" s="1">
        <v>0.8958333333333334</v>
      </c>
      <c r="D33" s="1">
        <v>0.9784722222222223</v>
      </c>
      <c r="E33">
        <v>1290</v>
      </c>
      <c r="F33">
        <v>1409</v>
      </c>
      <c r="G33">
        <v>31</v>
      </c>
      <c r="H33">
        <v>7</v>
      </c>
      <c r="I33">
        <v>31</v>
      </c>
      <c r="J33">
        <v>0</v>
      </c>
      <c r="K33">
        <v>16</v>
      </c>
      <c r="L33">
        <v>39</v>
      </c>
      <c r="M33">
        <v>1719</v>
      </c>
      <c r="N33">
        <v>86</v>
      </c>
      <c r="O33">
        <v>871</v>
      </c>
      <c r="P33">
        <v>0.7</v>
      </c>
      <c r="Q33">
        <v>0.7</v>
      </c>
      <c r="R33">
        <v>162</v>
      </c>
    </row>
    <row r="34" spans="1:18" ht="12.75">
      <c r="A34" s="2" t="s">
        <v>23</v>
      </c>
      <c r="B34" s="1">
        <v>0.9166666666666666</v>
      </c>
      <c r="C34" s="1">
        <v>0.8958333333333334</v>
      </c>
      <c r="D34" s="1">
        <v>0.9784722222222223</v>
      </c>
      <c r="E34">
        <v>1290</v>
      </c>
      <c r="F34">
        <v>1409</v>
      </c>
      <c r="G34">
        <v>28</v>
      </c>
      <c r="H34">
        <v>11</v>
      </c>
      <c r="I34">
        <v>28</v>
      </c>
      <c r="J34">
        <v>0</v>
      </c>
      <c r="K34">
        <v>16</v>
      </c>
      <c r="L34">
        <v>26</v>
      </c>
      <c r="M34">
        <v>1054</v>
      </c>
      <c r="N34">
        <v>32</v>
      </c>
      <c r="O34">
        <v>497</v>
      </c>
      <c r="P34">
        <v>0.7</v>
      </c>
      <c r="Q34">
        <v>0.7</v>
      </c>
      <c r="R34">
        <v>97</v>
      </c>
    </row>
    <row r="35" spans="1:18" ht="12.75">
      <c r="A35" s="2" t="s">
        <v>23</v>
      </c>
      <c r="B35" s="1">
        <v>0.9375</v>
      </c>
      <c r="C35" s="1">
        <v>0.8958333333333334</v>
      </c>
      <c r="D35" s="1">
        <v>0.9784722222222223</v>
      </c>
      <c r="E35">
        <v>1290</v>
      </c>
      <c r="F35">
        <v>1409</v>
      </c>
      <c r="G35">
        <v>14</v>
      </c>
      <c r="H35">
        <v>11</v>
      </c>
      <c r="I35">
        <v>14</v>
      </c>
      <c r="J35">
        <v>0</v>
      </c>
      <c r="K35">
        <v>16</v>
      </c>
      <c r="L35">
        <v>28</v>
      </c>
      <c r="M35">
        <v>569</v>
      </c>
      <c r="N35">
        <v>35</v>
      </c>
      <c r="O35">
        <v>531</v>
      </c>
      <c r="P35">
        <v>0.7</v>
      </c>
      <c r="Q35">
        <v>0.7</v>
      </c>
      <c r="R35">
        <v>69</v>
      </c>
    </row>
    <row r="36" spans="1:18" ht="12.75">
      <c r="A36" s="2" t="s">
        <v>23</v>
      </c>
      <c r="B36" s="1">
        <v>0.9583333333333334</v>
      </c>
      <c r="C36" s="1">
        <v>0.8958333333333334</v>
      </c>
      <c r="D36" s="1">
        <v>0.9784722222222223</v>
      </c>
      <c r="E36">
        <v>1290</v>
      </c>
      <c r="F36">
        <v>1409</v>
      </c>
      <c r="G36">
        <v>13</v>
      </c>
      <c r="H36">
        <v>8</v>
      </c>
      <c r="I36">
        <v>13</v>
      </c>
      <c r="J36">
        <v>0</v>
      </c>
      <c r="K36">
        <v>16</v>
      </c>
      <c r="L36">
        <v>25</v>
      </c>
      <c r="M36">
        <v>465</v>
      </c>
      <c r="N36">
        <v>22</v>
      </c>
      <c r="O36">
        <v>238</v>
      </c>
      <c r="P36">
        <v>0.7</v>
      </c>
      <c r="Q36">
        <v>0.7</v>
      </c>
      <c r="R36">
        <v>44</v>
      </c>
    </row>
    <row r="37" spans="1:18" ht="12.75">
      <c r="A37" s="2" t="s">
        <v>26</v>
      </c>
      <c r="B37" s="1">
        <v>0.25</v>
      </c>
      <c r="C37" s="1">
        <v>0.25</v>
      </c>
      <c r="D37" s="1">
        <v>0.29097222222222224</v>
      </c>
      <c r="E37">
        <v>360</v>
      </c>
      <c r="F37">
        <v>419</v>
      </c>
      <c r="G37">
        <v>25</v>
      </c>
      <c r="H37">
        <v>36</v>
      </c>
      <c r="I37">
        <v>36</v>
      </c>
      <c r="J37">
        <v>0</v>
      </c>
      <c r="K37">
        <v>11</v>
      </c>
      <c r="L37">
        <v>50</v>
      </c>
      <c r="M37">
        <v>1794</v>
      </c>
      <c r="N37">
        <v>39</v>
      </c>
      <c r="O37">
        <v>2000</v>
      </c>
      <c r="P37">
        <v>0.7</v>
      </c>
      <c r="Q37">
        <v>0.7</v>
      </c>
      <c r="R37">
        <v>237</v>
      </c>
    </row>
    <row r="38" spans="1:18" ht="12.75">
      <c r="A38" s="2" t="s">
        <v>26</v>
      </c>
      <c r="B38" s="1">
        <v>0.2708333333333333</v>
      </c>
      <c r="C38" s="1">
        <v>0.25</v>
      </c>
      <c r="D38" s="1">
        <v>0.29097222222222224</v>
      </c>
      <c r="E38">
        <v>360</v>
      </c>
      <c r="F38">
        <v>419</v>
      </c>
      <c r="G38">
        <v>23</v>
      </c>
      <c r="H38">
        <v>41</v>
      </c>
      <c r="I38">
        <v>41</v>
      </c>
      <c r="J38">
        <v>0</v>
      </c>
      <c r="K38">
        <v>11</v>
      </c>
      <c r="L38">
        <v>92</v>
      </c>
      <c r="M38">
        <v>2993</v>
      </c>
      <c r="N38">
        <v>84</v>
      </c>
      <c r="O38">
        <v>4902</v>
      </c>
      <c r="P38">
        <v>0.7</v>
      </c>
      <c r="Q38">
        <v>0.7</v>
      </c>
      <c r="R38">
        <v>493</v>
      </c>
    </row>
    <row r="39" spans="1:18" ht="12.75">
      <c r="A39" s="2" t="s">
        <v>26</v>
      </c>
      <c r="B39" s="1">
        <v>0.2916666666666667</v>
      </c>
      <c r="C39" s="1">
        <v>0.2916666666666667</v>
      </c>
      <c r="D39" s="1">
        <v>0.4159722222222222</v>
      </c>
      <c r="E39">
        <v>420</v>
      </c>
      <c r="F39">
        <v>599</v>
      </c>
      <c r="G39">
        <v>57</v>
      </c>
      <c r="H39">
        <v>70</v>
      </c>
      <c r="I39">
        <v>70</v>
      </c>
      <c r="J39">
        <v>0</v>
      </c>
      <c r="K39">
        <v>7</v>
      </c>
      <c r="L39">
        <v>102</v>
      </c>
      <c r="M39">
        <v>8300</v>
      </c>
      <c r="N39">
        <v>102</v>
      </c>
      <c r="O39">
        <v>10222</v>
      </c>
      <c r="P39">
        <v>0.7</v>
      </c>
      <c r="Q39">
        <v>0.7</v>
      </c>
      <c r="R39">
        <v>1158</v>
      </c>
    </row>
    <row r="40" spans="1:18" ht="12.75">
      <c r="A40" s="2" t="s">
        <v>26</v>
      </c>
      <c r="B40" s="1">
        <v>0.3125</v>
      </c>
      <c r="C40" s="1">
        <v>0.2916666666666667</v>
      </c>
      <c r="D40" s="1">
        <v>0.4159722222222222</v>
      </c>
      <c r="E40">
        <v>420</v>
      </c>
      <c r="F40">
        <v>599</v>
      </c>
      <c r="G40">
        <v>59</v>
      </c>
      <c r="H40">
        <v>82</v>
      </c>
      <c r="I40">
        <v>82</v>
      </c>
      <c r="J40">
        <v>1</v>
      </c>
      <c r="K40">
        <v>7</v>
      </c>
      <c r="L40">
        <v>76</v>
      </c>
      <c r="M40">
        <v>6400</v>
      </c>
      <c r="N40">
        <v>76</v>
      </c>
      <c r="O40">
        <v>8888</v>
      </c>
      <c r="P40">
        <v>0.7</v>
      </c>
      <c r="Q40">
        <v>0.7</v>
      </c>
      <c r="R40">
        <v>956</v>
      </c>
    </row>
    <row r="41" spans="1:18" ht="12.75">
      <c r="A41" s="2" t="s">
        <v>26</v>
      </c>
      <c r="B41" s="1">
        <v>0.3333333333333333</v>
      </c>
      <c r="C41" s="1">
        <v>0.2916666666666667</v>
      </c>
      <c r="D41" s="1">
        <v>0.4159722222222222</v>
      </c>
      <c r="E41">
        <v>420</v>
      </c>
      <c r="F41">
        <v>599</v>
      </c>
      <c r="G41">
        <v>66</v>
      </c>
      <c r="H41">
        <v>83</v>
      </c>
      <c r="I41">
        <v>83</v>
      </c>
      <c r="J41">
        <v>1</v>
      </c>
      <c r="K41">
        <v>7</v>
      </c>
      <c r="L41">
        <v>87</v>
      </c>
      <c r="M41">
        <v>8201</v>
      </c>
      <c r="N41">
        <v>84</v>
      </c>
      <c r="O41">
        <v>9933</v>
      </c>
      <c r="P41">
        <v>0.7</v>
      </c>
      <c r="Q41">
        <v>0.7</v>
      </c>
      <c r="R41">
        <v>1133</v>
      </c>
    </row>
    <row r="42" spans="1:18" ht="12.75">
      <c r="A42" s="2" t="s">
        <v>26</v>
      </c>
      <c r="B42" s="1">
        <v>0.3541666666666667</v>
      </c>
      <c r="C42" s="1">
        <v>0.2916666666666667</v>
      </c>
      <c r="D42" s="1">
        <v>0.4159722222222222</v>
      </c>
      <c r="E42">
        <v>420</v>
      </c>
      <c r="F42">
        <v>599</v>
      </c>
      <c r="G42">
        <v>72</v>
      </c>
      <c r="H42">
        <v>78</v>
      </c>
      <c r="I42">
        <v>78</v>
      </c>
      <c r="J42">
        <v>1</v>
      </c>
      <c r="K42">
        <v>7</v>
      </c>
      <c r="L42">
        <v>61</v>
      </c>
      <c r="M42">
        <v>6247</v>
      </c>
      <c r="N42">
        <v>80</v>
      </c>
      <c r="O42">
        <v>8940</v>
      </c>
      <c r="P42">
        <v>0.7</v>
      </c>
      <c r="Q42">
        <v>0.7</v>
      </c>
      <c r="R42">
        <v>949</v>
      </c>
    </row>
    <row r="43" spans="1:18" ht="12.75">
      <c r="A43" s="2" t="s">
        <v>26</v>
      </c>
      <c r="B43" s="1">
        <v>0.375</v>
      </c>
      <c r="C43" s="1">
        <v>0.2916666666666667</v>
      </c>
      <c r="D43" s="1">
        <v>0.4159722222222222</v>
      </c>
      <c r="E43">
        <v>420</v>
      </c>
      <c r="F43">
        <v>599</v>
      </c>
      <c r="G43">
        <v>57</v>
      </c>
      <c r="H43">
        <v>72</v>
      </c>
      <c r="I43">
        <v>72</v>
      </c>
      <c r="J43">
        <v>1</v>
      </c>
      <c r="K43">
        <v>7</v>
      </c>
      <c r="L43">
        <v>72</v>
      </c>
      <c r="M43">
        <v>5813</v>
      </c>
      <c r="N43">
        <v>89</v>
      </c>
      <c r="O43">
        <v>9146</v>
      </c>
      <c r="P43">
        <v>0.7</v>
      </c>
      <c r="Q43">
        <v>0.7</v>
      </c>
      <c r="R43">
        <v>935</v>
      </c>
    </row>
    <row r="44" spans="1:18" ht="12.75">
      <c r="A44" s="2" t="s">
        <v>26</v>
      </c>
      <c r="B44" s="1">
        <v>0.3958333333333333</v>
      </c>
      <c r="C44" s="1">
        <v>0.2916666666666667</v>
      </c>
      <c r="D44" s="1">
        <v>0.4159722222222222</v>
      </c>
      <c r="E44">
        <v>420</v>
      </c>
      <c r="F44">
        <v>599</v>
      </c>
      <c r="G44">
        <v>57</v>
      </c>
      <c r="H44">
        <v>63</v>
      </c>
      <c r="I44">
        <v>63</v>
      </c>
      <c r="J44">
        <v>1</v>
      </c>
      <c r="K44">
        <v>7</v>
      </c>
      <c r="L44">
        <v>88</v>
      </c>
      <c r="M44">
        <v>7150</v>
      </c>
      <c r="N44">
        <v>60</v>
      </c>
      <c r="O44">
        <v>5409</v>
      </c>
      <c r="P44">
        <v>0.7</v>
      </c>
      <c r="Q44">
        <v>0.7</v>
      </c>
      <c r="R44">
        <v>785</v>
      </c>
    </row>
    <row r="45" spans="1:18" ht="12.75">
      <c r="A45" s="2" t="s">
        <v>26</v>
      </c>
      <c r="B45" s="1">
        <v>0.4166666666666667</v>
      </c>
      <c r="C45" s="1">
        <v>0.4166666666666667</v>
      </c>
      <c r="D45" s="1">
        <v>0.5201388888888888</v>
      </c>
      <c r="E45">
        <v>600</v>
      </c>
      <c r="F45">
        <v>749</v>
      </c>
      <c r="G45">
        <v>52</v>
      </c>
      <c r="H45">
        <v>71</v>
      </c>
      <c r="I45">
        <v>71</v>
      </c>
      <c r="J45">
        <v>1</v>
      </c>
      <c r="K45">
        <v>8</v>
      </c>
      <c r="L45">
        <v>75</v>
      </c>
      <c r="M45">
        <v>5532</v>
      </c>
      <c r="N45">
        <v>95</v>
      </c>
      <c r="O45">
        <v>9660</v>
      </c>
      <c r="P45">
        <v>0.7</v>
      </c>
      <c r="Q45">
        <v>0.7</v>
      </c>
      <c r="R45">
        <v>950</v>
      </c>
    </row>
    <row r="46" spans="1:18" ht="12.75">
      <c r="A46" s="2" t="s">
        <v>26</v>
      </c>
      <c r="B46" s="1">
        <v>0.4375</v>
      </c>
      <c r="C46" s="1">
        <v>0.4166666666666667</v>
      </c>
      <c r="D46" s="1">
        <v>0.5201388888888888</v>
      </c>
      <c r="E46">
        <v>600</v>
      </c>
      <c r="F46">
        <v>749</v>
      </c>
      <c r="G46">
        <v>66</v>
      </c>
      <c r="H46">
        <v>63</v>
      </c>
      <c r="I46">
        <v>66</v>
      </c>
      <c r="J46">
        <v>0</v>
      </c>
      <c r="K46">
        <v>8</v>
      </c>
      <c r="L46">
        <v>73</v>
      </c>
      <c r="M46">
        <v>6887</v>
      </c>
      <c r="N46">
        <v>52</v>
      </c>
      <c r="O46">
        <v>4680</v>
      </c>
      <c r="P46">
        <v>0.7</v>
      </c>
      <c r="Q46">
        <v>0.7</v>
      </c>
      <c r="R46">
        <v>723</v>
      </c>
    </row>
    <row r="47" spans="1:18" ht="12.75">
      <c r="A47" s="2" t="s">
        <v>26</v>
      </c>
      <c r="B47" s="1">
        <v>0.4583333333333333</v>
      </c>
      <c r="C47" s="1">
        <v>0.4166666666666667</v>
      </c>
      <c r="D47" s="1">
        <v>0.5201388888888888</v>
      </c>
      <c r="E47">
        <v>600</v>
      </c>
      <c r="F47">
        <v>749</v>
      </c>
      <c r="G47">
        <v>65</v>
      </c>
      <c r="H47">
        <v>64</v>
      </c>
      <c r="I47">
        <v>65</v>
      </c>
      <c r="J47">
        <v>0</v>
      </c>
      <c r="K47">
        <v>8</v>
      </c>
      <c r="L47">
        <v>63</v>
      </c>
      <c r="M47">
        <v>5842</v>
      </c>
      <c r="N47">
        <v>90</v>
      </c>
      <c r="O47">
        <v>8175</v>
      </c>
      <c r="P47">
        <v>0.7</v>
      </c>
      <c r="Q47">
        <v>0.7</v>
      </c>
      <c r="R47">
        <v>876</v>
      </c>
    </row>
    <row r="48" spans="1:18" ht="12.75">
      <c r="A48" s="2" t="s">
        <v>26</v>
      </c>
      <c r="B48" s="1">
        <v>0.4791666666666667</v>
      </c>
      <c r="C48" s="1">
        <v>0.4166666666666667</v>
      </c>
      <c r="D48" s="1">
        <v>0.5201388888888888</v>
      </c>
      <c r="E48">
        <v>600</v>
      </c>
      <c r="F48">
        <v>749</v>
      </c>
      <c r="G48">
        <v>59</v>
      </c>
      <c r="H48">
        <v>56</v>
      </c>
      <c r="I48">
        <v>59</v>
      </c>
      <c r="J48">
        <v>0</v>
      </c>
      <c r="K48">
        <v>8</v>
      </c>
      <c r="L48">
        <v>104</v>
      </c>
      <c r="M48">
        <v>8818</v>
      </c>
      <c r="N48">
        <v>71</v>
      </c>
      <c r="O48">
        <v>5645</v>
      </c>
      <c r="P48">
        <v>0.7</v>
      </c>
      <c r="Q48">
        <v>0.7</v>
      </c>
      <c r="R48">
        <v>904</v>
      </c>
    </row>
    <row r="49" spans="1:18" ht="12.75">
      <c r="A49" s="2" t="s">
        <v>26</v>
      </c>
      <c r="B49" s="1">
        <v>0.5</v>
      </c>
      <c r="C49" s="1">
        <v>0.4166666666666667</v>
      </c>
      <c r="D49" s="1">
        <v>0.5201388888888888</v>
      </c>
      <c r="E49">
        <v>600</v>
      </c>
      <c r="F49">
        <v>749</v>
      </c>
      <c r="G49">
        <v>68</v>
      </c>
      <c r="H49">
        <v>62</v>
      </c>
      <c r="I49">
        <v>68</v>
      </c>
      <c r="J49">
        <v>1</v>
      </c>
      <c r="K49">
        <v>8</v>
      </c>
      <c r="L49">
        <v>72</v>
      </c>
      <c r="M49">
        <v>6960</v>
      </c>
      <c r="N49">
        <v>117</v>
      </c>
      <c r="O49">
        <v>10335</v>
      </c>
      <c r="P49">
        <v>0.7</v>
      </c>
      <c r="Q49">
        <v>0.7</v>
      </c>
      <c r="R49">
        <v>1081</v>
      </c>
    </row>
    <row r="50" spans="1:18" ht="12.75">
      <c r="A50" s="2" t="s">
        <v>26</v>
      </c>
      <c r="B50" s="1">
        <v>0.5208333333333334</v>
      </c>
      <c r="C50" s="1">
        <v>0.5208333333333334</v>
      </c>
      <c r="D50" s="1">
        <v>0.6451388888888888</v>
      </c>
      <c r="E50">
        <v>750</v>
      </c>
      <c r="F50">
        <v>929</v>
      </c>
      <c r="G50">
        <v>73</v>
      </c>
      <c r="H50">
        <v>70</v>
      </c>
      <c r="I50">
        <v>73</v>
      </c>
      <c r="J50">
        <v>0</v>
      </c>
      <c r="K50">
        <v>6</v>
      </c>
      <c r="L50">
        <v>73</v>
      </c>
      <c r="M50">
        <v>7618</v>
      </c>
      <c r="N50">
        <v>78</v>
      </c>
      <c r="O50">
        <v>7855</v>
      </c>
      <c r="P50">
        <v>0.7</v>
      </c>
      <c r="Q50">
        <v>0.7</v>
      </c>
      <c r="R50">
        <v>967</v>
      </c>
    </row>
    <row r="51" spans="1:18" ht="12.75">
      <c r="A51" s="2" t="s">
        <v>26</v>
      </c>
      <c r="B51" s="1">
        <v>0.5416666666666666</v>
      </c>
      <c r="C51" s="1">
        <v>0.5208333333333334</v>
      </c>
      <c r="D51" s="1">
        <v>0.6451388888888888</v>
      </c>
      <c r="E51">
        <v>750</v>
      </c>
      <c r="F51">
        <v>929</v>
      </c>
      <c r="G51">
        <v>70</v>
      </c>
      <c r="H51">
        <v>62</v>
      </c>
      <c r="I51">
        <v>70</v>
      </c>
      <c r="J51">
        <v>0</v>
      </c>
      <c r="K51">
        <v>6</v>
      </c>
      <c r="L51">
        <v>80</v>
      </c>
      <c r="M51">
        <v>8023</v>
      </c>
      <c r="N51">
        <v>62</v>
      </c>
      <c r="O51">
        <v>5466</v>
      </c>
      <c r="P51">
        <v>0.7</v>
      </c>
      <c r="Q51">
        <v>0.7</v>
      </c>
      <c r="R51">
        <v>843</v>
      </c>
    </row>
    <row r="52" spans="1:18" ht="12.75">
      <c r="A52" s="2" t="s">
        <v>26</v>
      </c>
      <c r="B52" s="1">
        <v>0.5625</v>
      </c>
      <c r="C52" s="1">
        <v>0.5208333333333334</v>
      </c>
      <c r="D52" s="1">
        <v>0.6451388888888888</v>
      </c>
      <c r="E52">
        <v>750</v>
      </c>
      <c r="F52">
        <v>929</v>
      </c>
      <c r="G52">
        <v>71</v>
      </c>
      <c r="H52">
        <v>66</v>
      </c>
      <c r="I52">
        <v>71</v>
      </c>
      <c r="J52">
        <v>1</v>
      </c>
      <c r="K52">
        <v>6</v>
      </c>
      <c r="L52">
        <v>107</v>
      </c>
      <c r="M52">
        <v>10797</v>
      </c>
      <c r="N52">
        <v>90</v>
      </c>
      <c r="O52">
        <v>8525</v>
      </c>
      <c r="P52">
        <v>0.7</v>
      </c>
      <c r="Q52">
        <v>0.7</v>
      </c>
      <c r="R52">
        <v>1208</v>
      </c>
    </row>
    <row r="53" spans="1:18" ht="12.75">
      <c r="A53" s="2" t="s">
        <v>26</v>
      </c>
      <c r="B53" s="1">
        <v>0.5833333333333334</v>
      </c>
      <c r="C53" s="1">
        <v>0.5208333333333334</v>
      </c>
      <c r="D53" s="1">
        <v>0.6451388888888888</v>
      </c>
      <c r="E53">
        <v>750</v>
      </c>
      <c r="F53">
        <v>929</v>
      </c>
      <c r="G53">
        <v>63</v>
      </c>
      <c r="H53">
        <v>68</v>
      </c>
      <c r="I53">
        <v>68</v>
      </c>
      <c r="J53">
        <v>1</v>
      </c>
      <c r="K53">
        <v>6</v>
      </c>
      <c r="L53">
        <v>92</v>
      </c>
      <c r="M53">
        <v>8315</v>
      </c>
      <c r="N53">
        <v>81</v>
      </c>
      <c r="O53">
        <v>7862</v>
      </c>
      <c r="P53">
        <v>0.7</v>
      </c>
      <c r="Q53">
        <v>0.7</v>
      </c>
      <c r="R53">
        <v>1011</v>
      </c>
    </row>
    <row r="54" spans="1:18" ht="12.75">
      <c r="A54" s="2" t="s">
        <v>26</v>
      </c>
      <c r="B54" s="1">
        <v>0.6041666666666666</v>
      </c>
      <c r="C54" s="1">
        <v>0.5208333333333334</v>
      </c>
      <c r="D54" s="1">
        <v>0.6451388888888888</v>
      </c>
      <c r="E54">
        <v>750</v>
      </c>
      <c r="F54">
        <v>929</v>
      </c>
      <c r="G54">
        <v>53</v>
      </c>
      <c r="H54">
        <v>52</v>
      </c>
      <c r="I54">
        <v>53</v>
      </c>
      <c r="J54">
        <v>1</v>
      </c>
      <c r="K54">
        <v>6</v>
      </c>
      <c r="L54">
        <v>116</v>
      </c>
      <c r="M54">
        <v>8856</v>
      </c>
      <c r="N54">
        <v>109</v>
      </c>
      <c r="O54">
        <v>8041</v>
      </c>
      <c r="P54">
        <v>0.7</v>
      </c>
      <c r="Q54">
        <v>0.7</v>
      </c>
      <c r="R54">
        <v>1056</v>
      </c>
    </row>
    <row r="55" spans="1:18" ht="12.75">
      <c r="A55" s="2" t="s">
        <v>26</v>
      </c>
      <c r="B55" s="1">
        <v>0.625</v>
      </c>
      <c r="C55" s="1">
        <v>0.5208333333333334</v>
      </c>
      <c r="D55" s="1">
        <v>0.6451388888888888</v>
      </c>
      <c r="E55">
        <v>750</v>
      </c>
      <c r="F55">
        <v>929</v>
      </c>
      <c r="G55">
        <v>53</v>
      </c>
      <c r="H55">
        <v>43</v>
      </c>
      <c r="I55">
        <v>53</v>
      </c>
      <c r="J55">
        <v>1</v>
      </c>
      <c r="K55">
        <v>6</v>
      </c>
      <c r="L55">
        <v>100</v>
      </c>
      <c r="M55">
        <v>7620</v>
      </c>
      <c r="N55">
        <v>126</v>
      </c>
      <c r="O55">
        <v>7764</v>
      </c>
      <c r="P55">
        <v>0.7</v>
      </c>
      <c r="Q55">
        <v>0.7</v>
      </c>
      <c r="R55">
        <v>962</v>
      </c>
    </row>
    <row r="56" spans="1:18" ht="12.75">
      <c r="A56" s="2" t="s">
        <v>26</v>
      </c>
      <c r="B56" s="1">
        <v>0.6458333333333334</v>
      </c>
      <c r="C56" s="1">
        <v>0.6458333333333334</v>
      </c>
      <c r="D56" s="1">
        <v>0.7701388888888889</v>
      </c>
      <c r="E56">
        <v>930</v>
      </c>
      <c r="F56">
        <v>1109</v>
      </c>
      <c r="G56">
        <v>58</v>
      </c>
      <c r="H56">
        <v>48</v>
      </c>
      <c r="I56">
        <v>58</v>
      </c>
      <c r="J56">
        <v>0</v>
      </c>
      <c r="K56">
        <v>7</v>
      </c>
      <c r="L56">
        <v>86</v>
      </c>
      <c r="M56">
        <v>7117</v>
      </c>
      <c r="N56">
        <v>77</v>
      </c>
      <c r="O56">
        <v>5333</v>
      </c>
      <c r="P56">
        <v>0.7</v>
      </c>
      <c r="Q56">
        <v>0.7</v>
      </c>
      <c r="R56">
        <v>778</v>
      </c>
    </row>
    <row r="57" spans="1:18" ht="12.75">
      <c r="A57" s="2" t="s">
        <v>26</v>
      </c>
      <c r="B57" s="1">
        <v>0.6666666666666666</v>
      </c>
      <c r="C57" s="1">
        <v>0.6458333333333334</v>
      </c>
      <c r="D57" s="1">
        <v>0.7701388888888889</v>
      </c>
      <c r="E57">
        <v>930</v>
      </c>
      <c r="F57">
        <v>1109</v>
      </c>
      <c r="G57">
        <v>55</v>
      </c>
      <c r="H57">
        <v>53</v>
      </c>
      <c r="I57">
        <v>55</v>
      </c>
      <c r="J57">
        <v>0</v>
      </c>
      <c r="K57">
        <v>7</v>
      </c>
      <c r="L57">
        <v>61</v>
      </c>
      <c r="M57">
        <v>4778</v>
      </c>
      <c r="N57">
        <v>87</v>
      </c>
      <c r="O57">
        <v>6641</v>
      </c>
      <c r="P57">
        <v>0.7</v>
      </c>
      <c r="Q57">
        <v>0.7</v>
      </c>
      <c r="R57">
        <v>714</v>
      </c>
    </row>
    <row r="58" spans="1:18" ht="12.75">
      <c r="A58" s="2" t="s">
        <v>26</v>
      </c>
      <c r="B58" s="1">
        <v>0.6875</v>
      </c>
      <c r="C58" s="1">
        <v>0.6458333333333334</v>
      </c>
      <c r="D58" s="1">
        <v>0.7701388888888889</v>
      </c>
      <c r="E58">
        <v>930</v>
      </c>
      <c r="F58">
        <v>1109</v>
      </c>
      <c r="G58">
        <v>55</v>
      </c>
      <c r="H58">
        <v>55</v>
      </c>
      <c r="I58">
        <v>55</v>
      </c>
      <c r="J58">
        <v>1</v>
      </c>
      <c r="K58">
        <v>7</v>
      </c>
      <c r="L58">
        <v>81</v>
      </c>
      <c r="M58">
        <v>6313</v>
      </c>
      <c r="N58">
        <v>64</v>
      </c>
      <c r="O58">
        <v>5017</v>
      </c>
      <c r="P58">
        <v>0.7</v>
      </c>
      <c r="Q58">
        <v>0.7</v>
      </c>
      <c r="R58">
        <v>708</v>
      </c>
    </row>
    <row r="59" spans="1:18" ht="12.75">
      <c r="A59" s="2" t="s">
        <v>26</v>
      </c>
      <c r="B59" s="1">
        <v>0.7083333333333334</v>
      </c>
      <c r="C59" s="1">
        <v>0.6458333333333334</v>
      </c>
      <c r="D59" s="1">
        <v>0.7701388888888889</v>
      </c>
      <c r="E59">
        <v>930</v>
      </c>
      <c r="F59">
        <v>1109</v>
      </c>
      <c r="G59">
        <v>43</v>
      </c>
      <c r="H59">
        <v>42</v>
      </c>
      <c r="I59">
        <v>43</v>
      </c>
      <c r="J59">
        <v>0</v>
      </c>
      <c r="K59">
        <v>7</v>
      </c>
      <c r="L59">
        <v>91</v>
      </c>
      <c r="M59">
        <v>5547</v>
      </c>
      <c r="N59">
        <v>85</v>
      </c>
      <c r="O59">
        <v>5100</v>
      </c>
      <c r="P59">
        <v>0.7</v>
      </c>
      <c r="Q59">
        <v>0.7</v>
      </c>
      <c r="R59">
        <v>665</v>
      </c>
    </row>
    <row r="60" spans="1:18" ht="12.75">
      <c r="A60" s="2" t="s">
        <v>26</v>
      </c>
      <c r="B60" s="1">
        <v>0.7291666666666666</v>
      </c>
      <c r="C60" s="1">
        <v>0.6458333333333334</v>
      </c>
      <c r="D60" s="1">
        <v>0.7701388888888889</v>
      </c>
      <c r="E60">
        <v>930</v>
      </c>
      <c r="F60">
        <v>1109</v>
      </c>
      <c r="G60">
        <v>52</v>
      </c>
      <c r="H60">
        <v>42</v>
      </c>
      <c r="I60">
        <v>52</v>
      </c>
      <c r="J60">
        <v>0</v>
      </c>
      <c r="K60">
        <v>7</v>
      </c>
      <c r="L60">
        <v>110</v>
      </c>
      <c r="M60">
        <v>8168</v>
      </c>
      <c r="N60">
        <v>95</v>
      </c>
      <c r="O60">
        <v>5753</v>
      </c>
      <c r="P60">
        <v>0.7</v>
      </c>
      <c r="Q60">
        <v>0.7</v>
      </c>
      <c r="R60">
        <v>870</v>
      </c>
    </row>
    <row r="61" spans="1:18" ht="12.75">
      <c r="A61" s="2" t="s">
        <v>26</v>
      </c>
      <c r="B61" s="1">
        <v>0.75</v>
      </c>
      <c r="C61" s="1">
        <v>0.6458333333333334</v>
      </c>
      <c r="D61" s="1">
        <v>0.7701388888888889</v>
      </c>
      <c r="E61">
        <v>930</v>
      </c>
      <c r="F61">
        <v>1109</v>
      </c>
      <c r="G61">
        <v>53</v>
      </c>
      <c r="H61">
        <v>55</v>
      </c>
      <c r="I61">
        <v>55</v>
      </c>
      <c r="J61">
        <v>0</v>
      </c>
      <c r="K61">
        <v>7</v>
      </c>
      <c r="L61">
        <v>97</v>
      </c>
      <c r="M61">
        <v>7319</v>
      </c>
      <c r="N61">
        <v>98</v>
      </c>
      <c r="O61">
        <v>7692</v>
      </c>
      <c r="P61">
        <v>0.7</v>
      </c>
      <c r="Q61">
        <v>0.7</v>
      </c>
      <c r="R61">
        <v>938</v>
      </c>
    </row>
    <row r="62" spans="1:18" ht="12.75">
      <c r="A62" s="2" t="s">
        <v>26</v>
      </c>
      <c r="B62" s="1">
        <v>0.7708333333333334</v>
      </c>
      <c r="C62" s="1">
        <v>0.7708333333333334</v>
      </c>
      <c r="D62" s="1">
        <v>0.8951388888888889</v>
      </c>
      <c r="E62">
        <v>1110</v>
      </c>
      <c r="F62">
        <v>1289</v>
      </c>
      <c r="G62">
        <v>58</v>
      </c>
      <c r="H62">
        <v>50</v>
      </c>
      <c r="I62">
        <v>58</v>
      </c>
      <c r="J62">
        <v>1</v>
      </c>
      <c r="K62">
        <v>7</v>
      </c>
      <c r="L62">
        <v>82</v>
      </c>
      <c r="M62">
        <v>6824</v>
      </c>
      <c r="N62">
        <v>85</v>
      </c>
      <c r="O62">
        <v>6080</v>
      </c>
      <c r="P62">
        <v>0.7</v>
      </c>
      <c r="Q62">
        <v>0.7</v>
      </c>
      <c r="R62">
        <v>807</v>
      </c>
    </row>
    <row r="63" spans="1:18" ht="12.75">
      <c r="A63" s="2" t="s">
        <v>26</v>
      </c>
      <c r="B63" s="1">
        <v>0.7916666666666666</v>
      </c>
      <c r="C63" s="1">
        <v>0.7708333333333334</v>
      </c>
      <c r="D63" s="1">
        <v>0.8951388888888889</v>
      </c>
      <c r="E63">
        <v>1110</v>
      </c>
      <c r="F63">
        <v>1289</v>
      </c>
      <c r="G63">
        <v>63</v>
      </c>
      <c r="H63">
        <v>61</v>
      </c>
      <c r="I63">
        <v>63</v>
      </c>
      <c r="J63">
        <v>0</v>
      </c>
      <c r="K63">
        <v>7</v>
      </c>
      <c r="L63">
        <v>78</v>
      </c>
      <c r="M63">
        <v>7020</v>
      </c>
      <c r="N63">
        <v>78</v>
      </c>
      <c r="O63">
        <v>6790</v>
      </c>
      <c r="P63">
        <v>0.7</v>
      </c>
      <c r="Q63">
        <v>0.7</v>
      </c>
      <c r="R63">
        <v>863</v>
      </c>
    </row>
    <row r="64" spans="1:18" ht="12.75">
      <c r="A64" s="2" t="s">
        <v>26</v>
      </c>
      <c r="B64" s="1">
        <v>0.8125</v>
      </c>
      <c r="C64" s="1">
        <v>0.7708333333333334</v>
      </c>
      <c r="D64" s="1">
        <v>0.8951388888888889</v>
      </c>
      <c r="E64">
        <v>1110</v>
      </c>
      <c r="F64">
        <v>1289</v>
      </c>
      <c r="G64">
        <v>57</v>
      </c>
      <c r="H64">
        <v>51</v>
      </c>
      <c r="I64">
        <v>57</v>
      </c>
      <c r="J64">
        <v>0</v>
      </c>
      <c r="K64">
        <v>7</v>
      </c>
      <c r="L64">
        <v>59</v>
      </c>
      <c r="M64">
        <v>4833</v>
      </c>
      <c r="N64">
        <v>65</v>
      </c>
      <c r="O64">
        <v>4709</v>
      </c>
      <c r="P64">
        <v>0.7</v>
      </c>
      <c r="Q64">
        <v>0.7</v>
      </c>
      <c r="R64">
        <v>596</v>
      </c>
    </row>
    <row r="65" spans="1:18" ht="12.75">
      <c r="A65" s="2" t="s">
        <v>26</v>
      </c>
      <c r="B65" s="1">
        <v>0.8333333333333334</v>
      </c>
      <c r="C65" s="1">
        <v>0.7708333333333334</v>
      </c>
      <c r="D65" s="1">
        <v>0.8951388888888889</v>
      </c>
      <c r="E65">
        <v>1110</v>
      </c>
      <c r="F65">
        <v>1289</v>
      </c>
      <c r="G65">
        <v>53</v>
      </c>
      <c r="H65">
        <v>51</v>
      </c>
      <c r="I65">
        <v>53</v>
      </c>
      <c r="J65">
        <v>0</v>
      </c>
      <c r="K65">
        <v>7</v>
      </c>
      <c r="L65">
        <v>88</v>
      </c>
      <c r="M65">
        <v>6657</v>
      </c>
      <c r="N65">
        <v>66</v>
      </c>
      <c r="O65">
        <v>4792</v>
      </c>
      <c r="P65">
        <v>0.7</v>
      </c>
      <c r="Q65">
        <v>0.7</v>
      </c>
      <c r="R65">
        <v>716</v>
      </c>
    </row>
    <row r="66" spans="1:18" ht="12.75">
      <c r="A66" s="2" t="s">
        <v>26</v>
      </c>
      <c r="B66" s="1">
        <v>0.8541666666666666</v>
      </c>
      <c r="C66" s="1">
        <v>0.7708333333333334</v>
      </c>
      <c r="D66" s="1">
        <v>0.8951388888888889</v>
      </c>
      <c r="E66">
        <v>1110</v>
      </c>
      <c r="F66">
        <v>1289</v>
      </c>
      <c r="G66">
        <v>41</v>
      </c>
      <c r="H66">
        <v>44</v>
      </c>
      <c r="I66">
        <v>44</v>
      </c>
      <c r="J66">
        <v>1</v>
      </c>
      <c r="K66">
        <v>7</v>
      </c>
      <c r="L66">
        <v>79</v>
      </c>
      <c r="M66">
        <v>4577</v>
      </c>
      <c r="N66">
        <v>78</v>
      </c>
      <c r="O66">
        <v>4864</v>
      </c>
      <c r="P66">
        <v>0.7</v>
      </c>
      <c r="Q66">
        <v>0.7</v>
      </c>
      <c r="R66">
        <v>590</v>
      </c>
    </row>
    <row r="67" spans="1:18" ht="12.75">
      <c r="A67" s="2" t="s">
        <v>26</v>
      </c>
      <c r="B67" s="1">
        <v>0.875</v>
      </c>
      <c r="C67" s="1">
        <v>0.7708333333333334</v>
      </c>
      <c r="D67" s="1">
        <v>0.8951388888888889</v>
      </c>
      <c r="E67">
        <v>1110</v>
      </c>
      <c r="F67">
        <v>1289</v>
      </c>
      <c r="G67">
        <v>33</v>
      </c>
      <c r="H67">
        <v>35</v>
      </c>
      <c r="I67">
        <v>35</v>
      </c>
      <c r="J67">
        <v>0</v>
      </c>
      <c r="K67">
        <v>7</v>
      </c>
      <c r="L67">
        <v>90</v>
      </c>
      <c r="M67">
        <v>4285</v>
      </c>
      <c r="N67">
        <v>58</v>
      </c>
      <c r="O67">
        <v>2925</v>
      </c>
      <c r="P67">
        <v>0.7</v>
      </c>
      <c r="Q67">
        <v>0.7</v>
      </c>
      <c r="R67">
        <v>451</v>
      </c>
    </row>
    <row r="68" spans="1:18" ht="12.75">
      <c r="A68" s="2" t="s">
        <v>26</v>
      </c>
      <c r="B68" s="1">
        <v>0.8958333333333334</v>
      </c>
      <c r="C68" s="1">
        <v>0.8958333333333334</v>
      </c>
      <c r="D68" s="1">
        <v>0.9784722222222223</v>
      </c>
      <c r="E68">
        <v>1290</v>
      </c>
      <c r="F68">
        <v>1409</v>
      </c>
      <c r="G68">
        <v>42</v>
      </c>
      <c r="H68">
        <v>40</v>
      </c>
      <c r="I68">
        <v>42</v>
      </c>
      <c r="J68">
        <v>0</v>
      </c>
      <c r="K68">
        <v>14</v>
      </c>
      <c r="L68">
        <v>47</v>
      </c>
      <c r="M68">
        <v>2849</v>
      </c>
      <c r="N68">
        <v>53</v>
      </c>
      <c r="O68">
        <v>2994</v>
      </c>
      <c r="P68">
        <v>0.7</v>
      </c>
      <c r="Q68">
        <v>0.7</v>
      </c>
      <c r="R68">
        <v>365</v>
      </c>
    </row>
    <row r="69" spans="1:18" ht="12.75">
      <c r="A69" s="2" t="s">
        <v>26</v>
      </c>
      <c r="B69" s="1">
        <v>0.9166666666666666</v>
      </c>
      <c r="C69" s="1">
        <v>0.8958333333333334</v>
      </c>
      <c r="D69" s="1">
        <v>0.9784722222222223</v>
      </c>
      <c r="E69">
        <v>1290</v>
      </c>
      <c r="F69">
        <v>1409</v>
      </c>
      <c r="G69">
        <v>35</v>
      </c>
      <c r="H69">
        <v>34</v>
      </c>
      <c r="I69">
        <v>35</v>
      </c>
      <c r="J69">
        <v>0</v>
      </c>
      <c r="K69">
        <v>14</v>
      </c>
      <c r="L69">
        <v>32</v>
      </c>
      <c r="M69">
        <v>1587</v>
      </c>
      <c r="N69">
        <v>30</v>
      </c>
      <c r="O69">
        <v>1454</v>
      </c>
      <c r="P69">
        <v>0.7</v>
      </c>
      <c r="Q69">
        <v>0.7</v>
      </c>
      <c r="R69">
        <v>190</v>
      </c>
    </row>
    <row r="70" spans="1:18" ht="12.75">
      <c r="A70" s="2" t="s">
        <v>26</v>
      </c>
      <c r="B70" s="1">
        <v>0.9375</v>
      </c>
      <c r="C70" s="1">
        <v>0.8958333333333334</v>
      </c>
      <c r="D70" s="1">
        <v>0.9784722222222223</v>
      </c>
      <c r="E70">
        <v>1290</v>
      </c>
      <c r="F70">
        <v>1409</v>
      </c>
      <c r="G70">
        <v>21</v>
      </c>
      <c r="H70">
        <v>26</v>
      </c>
      <c r="I70">
        <v>26</v>
      </c>
      <c r="J70">
        <v>0</v>
      </c>
      <c r="K70">
        <v>14</v>
      </c>
      <c r="L70">
        <v>35</v>
      </c>
      <c r="M70">
        <v>1051</v>
      </c>
      <c r="N70">
        <v>29</v>
      </c>
      <c r="O70">
        <v>1093</v>
      </c>
      <c r="P70">
        <v>0.7</v>
      </c>
      <c r="Q70">
        <v>0.7</v>
      </c>
      <c r="R70">
        <v>134</v>
      </c>
    </row>
    <row r="71" spans="1:18" ht="12.75">
      <c r="A71" s="2" t="s">
        <v>26</v>
      </c>
      <c r="B71" s="1">
        <v>0.9583333333333334</v>
      </c>
      <c r="C71" s="1">
        <v>0.8958333333333334</v>
      </c>
      <c r="D71" s="1">
        <v>0.9784722222222223</v>
      </c>
      <c r="E71">
        <v>1290</v>
      </c>
      <c r="F71">
        <v>1409</v>
      </c>
      <c r="G71">
        <v>15</v>
      </c>
      <c r="H71">
        <v>18</v>
      </c>
      <c r="I71">
        <v>18</v>
      </c>
      <c r="J71">
        <v>0</v>
      </c>
      <c r="K71">
        <v>14</v>
      </c>
      <c r="L71">
        <v>33</v>
      </c>
      <c r="M71">
        <v>686</v>
      </c>
      <c r="N71">
        <v>35</v>
      </c>
      <c r="O71">
        <v>919</v>
      </c>
      <c r="P71">
        <v>0.7</v>
      </c>
      <c r="Q71">
        <v>0.7</v>
      </c>
      <c r="R71">
        <v>100</v>
      </c>
    </row>
    <row r="72" spans="1:18" ht="12.75">
      <c r="A72" s="2" t="s">
        <v>27</v>
      </c>
      <c r="B72" s="1">
        <v>0.25</v>
      </c>
      <c r="C72" s="1">
        <v>0.25</v>
      </c>
      <c r="D72" s="1">
        <v>0.29097222222222224</v>
      </c>
      <c r="E72">
        <v>360</v>
      </c>
      <c r="F72">
        <v>419</v>
      </c>
      <c r="G72">
        <v>14</v>
      </c>
      <c r="H72">
        <v>35</v>
      </c>
      <c r="I72">
        <v>35</v>
      </c>
      <c r="J72">
        <v>0</v>
      </c>
      <c r="K72">
        <v>14</v>
      </c>
      <c r="L72">
        <v>20</v>
      </c>
      <c r="M72">
        <v>410</v>
      </c>
      <c r="N72">
        <v>27</v>
      </c>
      <c r="O72">
        <v>1336</v>
      </c>
      <c r="P72">
        <v>0.7</v>
      </c>
      <c r="Q72">
        <v>0.7</v>
      </c>
      <c r="R72">
        <v>109</v>
      </c>
    </row>
    <row r="73" spans="1:18" ht="12.75">
      <c r="A73" s="2" t="s">
        <v>27</v>
      </c>
      <c r="B73" s="1">
        <v>0.2708333333333333</v>
      </c>
      <c r="C73" s="1">
        <v>0.25</v>
      </c>
      <c r="D73" s="1">
        <v>0.29097222222222224</v>
      </c>
      <c r="E73">
        <v>360</v>
      </c>
      <c r="F73">
        <v>419</v>
      </c>
      <c r="G73">
        <v>29</v>
      </c>
      <c r="H73">
        <v>28</v>
      </c>
      <c r="I73">
        <v>29</v>
      </c>
      <c r="J73">
        <v>0</v>
      </c>
      <c r="K73">
        <v>14</v>
      </c>
      <c r="L73">
        <v>42</v>
      </c>
      <c r="M73">
        <v>1757</v>
      </c>
      <c r="N73">
        <v>74</v>
      </c>
      <c r="O73">
        <v>2977</v>
      </c>
      <c r="P73">
        <v>0.7</v>
      </c>
      <c r="Q73">
        <v>0.7</v>
      </c>
      <c r="R73">
        <v>296</v>
      </c>
    </row>
    <row r="74" spans="1:18" ht="12.75">
      <c r="A74" s="2" t="s">
        <v>27</v>
      </c>
      <c r="B74" s="1">
        <v>0.2916666666666667</v>
      </c>
      <c r="C74" s="1">
        <v>0.2916666666666667</v>
      </c>
      <c r="D74" s="1">
        <v>0.4159722222222222</v>
      </c>
      <c r="E74">
        <v>420</v>
      </c>
      <c r="F74">
        <v>599</v>
      </c>
      <c r="G74">
        <v>48</v>
      </c>
      <c r="H74">
        <v>32</v>
      </c>
      <c r="I74">
        <v>48</v>
      </c>
      <c r="J74">
        <v>0</v>
      </c>
      <c r="K74">
        <v>6</v>
      </c>
      <c r="L74">
        <v>70</v>
      </c>
      <c r="M74">
        <v>4759</v>
      </c>
      <c r="N74">
        <v>93</v>
      </c>
      <c r="O74">
        <v>4221</v>
      </c>
      <c r="P74">
        <v>0.7</v>
      </c>
      <c r="Q74">
        <v>0.7</v>
      </c>
      <c r="R74">
        <v>561</v>
      </c>
    </row>
    <row r="75" spans="1:18" ht="12.75">
      <c r="A75" s="2" t="s">
        <v>27</v>
      </c>
      <c r="B75" s="1">
        <v>0.3125</v>
      </c>
      <c r="C75" s="1">
        <v>0.2916666666666667</v>
      </c>
      <c r="D75" s="1">
        <v>0.4159722222222222</v>
      </c>
      <c r="E75">
        <v>420</v>
      </c>
      <c r="F75">
        <v>599</v>
      </c>
      <c r="G75">
        <v>56</v>
      </c>
      <c r="H75">
        <v>43</v>
      </c>
      <c r="I75">
        <v>56</v>
      </c>
      <c r="J75">
        <v>1</v>
      </c>
      <c r="K75">
        <v>6</v>
      </c>
      <c r="L75">
        <v>61</v>
      </c>
      <c r="M75">
        <v>4858</v>
      </c>
      <c r="N75">
        <v>62</v>
      </c>
      <c r="O75">
        <v>3800</v>
      </c>
      <c r="P75">
        <v>0.7</v>
      </c>
      <c r="Q75">
        <v>0.7</v>
      </c>
      <c r="R75">
        <v>541</v>
      </c>
    </row>
    <row r="76" spans="1:18" ht="12.75">
      <c r="A76" s="2" t="s">
        <v>27</v>
      </c>
      <c r="B76" s="1">
        <v>0.3333333333333333</v>
      </c>
      <c r="C76" s="1">
        <v>0.2916666666666667</v>
      </c>
      <c r="D76" s="1">
        <v>0.4159722222222222</v>
      </c>
      <c r="E76">
        <v>420</v>
      </c>
      <c r="F76">
        <v>599</v>
      </c>
      <c r="G76">
        <v>60</v>
      </c>
      <c r="H76">
        <v>43</v>
      </c>
      <c r="I76">
        <v>60</v>
      </c>
      <c r="J76">
        <v>1</v>
      </c>
      <c r="K76">
        <v>6</v>
      </c>
      <c r="L76">
        <v>80</v>
      </c>
      <c r="M76">
        <v>6895</v>
      </c>
      <c r="N76">
        <v>64</v>
      </c>
      <c r="O76">
        <v>3962</v>
      </c>
      <c r="P76">
        <v>0.7</v>
      </c>
      <c r="Q76">
        <v>0.7</v>
      </c>
      <c r="R76">
        <v>679</v>
      </c>
    </row>
    <row r="77" spans="1:18" ht="12.75">
      <c r="A77" s="2" t="s">
        <v>27</v>
      </c>
      <c r="B77" s="1">
        <v>0.3541666666666667</v>
      </c>
      <c r="C77" s="1">
        <v>0.2916666666666667</v>
      </c>
      <c r="D77" s="1">
        <v>0.4159722222222222</v>
      </c>
      <c r="E77">
        <v>420</v>
      </c>
      <c r="F77">
        <v>599</v>
      </c>
      <c r="G77">
        <v>46</v>
      </c>
      <c r="H77">
        <v>31</v>
      </c>
      <c r="I77">
        <v>46</v>
      </c>
      <c r="J77">
        <v>1</v>
      </c>
      <c r="K77">
        <v>6</v>
      </c>
      <c r="L77">
        <v>96</v>
      </c>
      <c r="M77">
        <v>6371</v>
      </c>
      <c r="N77">
        <v>78</v>
      </c>
      <c r="O77">
        <v>3481</v>
      </c>
      <c r="P77">
        <v>0.7</v>
      </c>
      <c r="Q77">
        <v>0.7</v>
      </c>
      <c r="R77">
        <v>616</v>
      </c>
    </row>
    <row r="78" spans="1:18" ht="12.75">
      <c r="A78" s="2" t="s">
        <v>27</v>
      </c>
      <c r="B78" s="1">
        <v>0.375</v>
      </c>
      <c r="C78" s="1">
        <v>0.2916666666666667</v>
      </c>
      <c r="D78" s="1">
        <v>0.4159722222222222</v>
      </c>
      <c r="E78">
        <v>420</v>
      </c>
      <c r="F78">
        <v>599</v>
      </c>
      <c r="G78">
        <v>44</v>
      </c>
      <c r="H78">
        <v>31</v>
      </c>
      <c r="I78">
        <v>44</v>
      </c>
      <c r="J78">
        <v>1</v>
      </c>
      <c r="K78">
        <v>6</v>
      </c>
      <c r="L78">
        <v>80</v>
      </c>
      <c r="M78">
        <v>5075</v>
      </c>
      <c r="N78">
        <v>115</v>
      </c>
      <c r="O78">
        <v>5163</v>
      </c>
      <c r="P78">
        <v>0.7</v>
      </c>
      <c r="Q78">
        <v>0.7</v>
      </c>
      <c r="R78">
        <v>640</v>
      </c>
    </row>
    <row r="79" spans="1:18" ht="12.75">
      <c r="A79" s="2" t="s">
        <v>27</v>
      </c>
      <c r="B79" s="1">
        <v>0.3958333333333333</v>
      </c>
      <c r="C79" s="1">
        <v>0.2916666666666667</v>
      </c>
      <c r="D79" s="1">
        <v>0.4159722222222222</v>
      </c>
      <c r="E79">
        <v>420</v>
      </c>
      <c r="F79">
        <v>599</v>
      </c>
      <c r="G79">
        <v>39</v>
      </c>
      <c r="H79">
        <v>28</v>
      </c>
      <c r="I79">
        <v>39</v>
      </c>
      <c r="J79">
        <v>1</v>
      </c>
      <c r="K79">
        <v>6</v>
      </c>
      <c r="L79">
        <v>101</v>
      </c>
      <c r="M79">
        <v>5674</v>
      </c>
      <c r="N79">
        <v>74</v>
      </c>
      <c r="O79">
        <v>2966</v>
      </c>
      <c r="P79">
        <v>0.7</v>
      </c>
      <c r="Q79">
        <v>0.7</v>
      </c>
      <c r="R79">
        <v>540</v>
      </c>
    </row>
    <row r="80" spans="1:18" ht="12.75">
      <c r="A80" s="2" t="s">
        <v>27</v>
      </c>
      <c r="B80" s="1">
        <v>0.4166666666666667</v>
      </c>
      <c r="C80" s="1">
        <v>0.4166666666666667</v>
      </c>
      <c r="D80" s="1">
        <v>0.5201388888888888</v>
      </c>
      <c r="E80">
        <v>600</v>
      </c>
      <c r="F80">
        <v>749</v>
      </c>
      <c r="G80">
        <v>49</v>
      </c>
      <c r="H80">
        <v>29</v>
      </c>
      <c r="I80">
        <v>49</v>
      </c>
      <c r="J80">
        <v>0</v>
      </c>
      <c r="K80">
        <v>8</v>
      </c>
      <c r="L80">
        <v>54</v>
      </c>
      <c r="M80">
        <v>3747</v>
      </c>
      <c r="N80">
        <v>97</v>
      </c>
      <c r="O80">
        <v>4073</v>
      </c>
      <c r="P80">
        <v>0.7</v>
      </c>
      <c r="Q80">
        <v>0.7</v>
      </c>
      <c r="R80">
        <v>489</v>
      </c>
    </row>
    <row r="81" spans="1:18" ht="12.75">
      <c r="A81" s="2" t="s">
        <v>27</v>
      </c>
      <c r="B81" s="1">
        <v>0.4375</v>
      </c>
      <c r="C81" s="1">
        <v>0.4166666666666667</v>
      </c>
      <c r="D81" s="1">
        <v>0.5201388888888888</v>
      </c>
      <c r="E81">
        <v>600</v>
      </c>
      <c r="F81">
        <v>749</v>
      </c>
      <c r="G81">
        <v>52</v>
      </c>
      <c r="H81">
        <v>25</v>
      </c>
      <c r="I81">
        <v>52</v>
      </c>
      <c r="J81">
        <v>0</v>
      </c>
      <c r="K81">
        <v>8</v>
      </c>
      <c r="L81">
        <v>54</v>
      </c>
      <c r="M81">
        <v>3997</v>
      </c>
      <c r="N81">
        <v>92</v>
      </c>
      <c r="O81">
        <v>3258</v>
      </c>
      <c r="P81">
        <v>0.7</v>
      </c>
      <c r="Q81">
        <v>0.7</v>
      </c>
      <c r="R81">
        <v>453</v>
      </c>
    </row>
    <row r="82" spans="1:18" ht="12.75">
      <c r="A82" s="2" t="s">
        <v>27</v>
      </c>
      <c r="B82" s="1">
        <v>0.4583333333333333</v>
      </c>
      <c r="C82" s="1">
        <v>0.4166666666666667</v>
      </c>
      <c r="D82" s="1">
        <v>0.5201388888888888</v>
      </c>
      <c r="E82">
        <v>600</v>
      </c>
      <c r="F82">
        <v>749</v>
      </c>
      <c r="G82">
        <v>57</v>
      </c>
      <c r="H82">
        <v>36</v>
      </c>
      <c r="I82">
        <v>57</v>
      </c>
      <c r="J82">
        <v>0</v>
      </c>
      <c r="K82">
        <v>8</v>
      </c>
      <c r="L82">
        <v>46</v>
      </c>
      <c r="M82">
        <v>3763</v>
      </c>
      <c r="N82">
        <v>63</v>
      </c>
      <c r="O82">
        <v>3259</v>
      </c>
      <c r="P82">
        <v>0.7</v>
      </c>
      <c r="Q82">
        <v>0.7</v>
      </c>
      <c r="R82">
        <v>439</v>
      </c>
    </row>
    <row r="83" spans="1:18" ht="12.75">
      <c r="A83" s="2" t="s">
        <v>27</v>
      </c>
      <c r="B83" s="1">
        <v>0.4791666666666667</v>
      </c>
      <c r="C83" s="1">
        <v>0.4166666666666667</v>
      </c>
      <c r="D83" s="1">
        <v>0.5201388888888888</v>
      </c>
      <c r="E83">
        <v>600</v>
      </c>
      <c r="F83">
        <v>749</v>
      </c>
      <c r="G83">
        <v>46</v>
      </c>
      <c r="H83">
        <v>42</v>
      </c>
      <c r="I83">
        <v>46</v>
      </c>
      <c r="J83">
        <v>0</v>
      </c>
      <c r="K83">
        <v>8</v>
      </c>
      <c r="L83">
        <v>57</v>
      </c>
      <c r="M83">
        <v>3786</v>
      </c>
      <c r="N83">
        <v>75</v>
      </c>
      <c r="O83">
        <v>4457</v>
      </c>
      <c r="P83">
        <v>0.7</v>
      </c>
      <c r="Q83">
        <v>0.7</v>
      </c>
      <c r="R83">
        <v>515</v>
      </c>
    </row>
    <row r="84" spans="1:18" ht="12.75">
      <c r="A84" s="2" t="s">
        <v>27</v>
      </c>
      <c r="B84" s="1">
        <v>0.5</v>
      </c>
      <c r="C84" s="1">
        <v>0.4166666666666667</v>
      </c>
      <c r="D84" s="1">
        <v>0.5201388888888888</v>
      </c>
      <c r="E84">
        <v>600</v>
      </c>
      <c r="F84">
        <v>749</v>
      </c>
      <c r="G84">
        <v>41</v>
      </c>
      <c r="H84">
        <v>46</v>
      </c>
      <c r="I84">
        <v>46</v>
      </c>
      <c r="J84">
        <v>0</v>
      </c>
      <c r="K84">
        <v>8</v>
      </c>
      <c r="L84">
        <v>60</v>
      </c>
      <c r="M84">
        <v>3529</v>
      </c>
      <c r="N84">
        <v>71</v>
      </c>
      <c r="O84">
        <v>4618</v>
      </c>
      <c r="P84">
        <v>0.7</v>
      </c>
      <c r="Q84">
        <v>0.7</v>
      </c>
      <c r="R84">
        <v>509</v>
      </c>
    </row>
    <row r="85" spans="1:18" ht="12.75">
      <c r="A85" s="2" t="s">
        <v>27</v>
      </c>
      <c r="B85" s="1">
        <v>0.5208333333333334</v>
      </c>
      <c r="C85" s="1">
        <v>0.5208333333333334</v>
      </c>
      <c r="D85" s="1">
        <v>0.6659722222222222</v>
      </c>
      <c r="E85">
        <v>750</v>
      </c>
      <c r="F85">
        <v>959</v>
      </c>
      <c r="G85">
        <v>33</v>
      </c>
      <c r="H85">
        <v>38</v>
      </c>
      <c r="I85">
        <v>38</v>
      </c>
      <c r="J85">
        <v>0</v>
      </c>
      <c r="K85">
        <v>6</v>
      </c>
      <c r="L85">
        <v>86</v>
      </c>
      <c r="M85">
        <v>4047</v>
      </c>
      <c r="N85">
        <v>62</v>
      </c>
      <c r="O85">
        <v>3373</v>
      </c>
      <c r="P85">
        <v>0.7</v>
      </c>
      <c r="Q85">
        <v>0.7</v>
      </c>
      <c r="R85">
        <v>464</v>
      </c>
    </row>
    <row r="86" spans="1:18" ht="12.75">
      <c r="A86" s="2" t="s">
        <v>27</v>
      </c>
      <c r="B86" s="1">
        <v>0.5416666666666666</v>
      </c>
      <c r="C86" s="1">
        <v>0.5208333333333334</v>
      </c>
      <c r="D86" s="1">
        <v>0.6659722222222222</v>
      </c>
      <c r="E86">
        <v>750</v>
      </c>
      <c r="F86">
        <v>959</v>
      </c>
      <c r="G86">
        <v>34</v>
      </c>
      <c r="H86">
        <v>40</v>
      </c>
      <c r="I86">
        <v>40</v>
      </c>
      <c r="J86">
        <v>0</v>
      </c>
      <c r="K86">
        <v>6</v>
      </c>
      <c r="L86">
        <v>76</v>
      </c>
      <c r="M86">
        <v>3638</v>
      </c>
      <c r="N86">
        <v>77</v>
      </c>
      <c r="O86">
        <v>4443</v>
      </c>
      <c r="P86">
        <v>0.7</v>
      </c>
      <c r="Q86">
        <v>0.7</v>
      </c>
      <c r="R86">
        <v>505</v>
      </c>
    </row>
    <row r="87" spans="1:18" ht="12.75">
      <c r="A87" s="2" t="s">
        <v>27</v>
      </c>
      <c r="B87" s="1">
        <v>0.5625</v>
      </c>
      <c r="C87" s="1">
        <v>0.5208333333333334</v>
      </c>
      <c r="D87" s="1">
        <v>0.6659722222222222</v>
      </c>
      <c r="E87">
        <v>750</v>
      </c>
      <c r="F87">
        <v>959</v>
      </c>
      <c r="G87">
        <v>41</v>
      </c>
      <c r="H87">
        <v>47</v>
      </c>
      <c r="I87">
        <v>47</v>
      </c>
      <c r="J87">
        <v>0</v>
      </c>
      <c r="K87">
        <v>6</v>
      </c>
      <c r="L87">
        <v>71</v>
      </c>
      <c r="M87">
        <v>4179</v>
      </c>
      <c r="N87">
        <v>96</v>
      </c>
      <c r="O87">
        <v>6399</v>
      </c>
      <c r="P87">
        <v>0.7</v>
      </c>
      <c r="Q87">
        <v>0.7</v>
      </c>
      <c r="R87">
        <v>661</v>
      </c>
    </row>
    <row r="88" spans="1:18" ht="12.75">
      <c r="A88" s="2" t="s">
        <v>27</v>
      </c>
      <c r="B88" s="1">
        <v>0.5833333333333334</v>
      </c>
      <c r="C88" s="1">
        <v>0.5208333333333334</v>
      </c>
      <c r="D88" s="1">
        <v>0.6659722222222222</v>
      </c>
      <c r="E88">
        <v>750</v>
      </c>
      <c r="F88">
        <v>959</v>
      </c>
      <c r="G88">
        <v>33</v>
      </c>
      <c r="H88">
        <v>43</v>
      </c>
      <c r="I88">
        <v>43</v>
      </c>
      <c r="J88">
        <v>2</v>
      </c>
      <c r="K88">
        <v>6</v>
      </c>
      <c r="L88">
        <v>98</v>
      </c>
      <c r="M88">
        <v>4679</v>
      </c>
      <c r="N88">
        <v>73</v>
      </c>
      <c r="O88">
        <v>4511</v>
      </c>
      <c r="P88">
        <v>0.7</v>
      </c>
      <c r="Q88">
        <v>0.7</v>
      </c>
      <c r="R88">
        <v>574</v>
      </c>
    </row>
    <row r="89" spans="1:18" ht="12.75">
      <c r="A89" s="2" t="s">
        <v>27</v>
      </c>
      <c r="B89" s="1">
        <v>0.6041666666666666</v>
      </c>
      <c r="C89" s="1">
        <v>0.5208333333333334</v>
      </c>
      <c r="D89" s="1">
        <v>0.6659722222222222</v>
      </c>
      <c r="E89">
        <v>750</v>
      </c>
      <c r="F89">
        <v>959</v>
      </c>
      <c r="G89">
        <v>29</v>
      </c>
      <c r="H89">
        <v>40</v>
      </c>
      <c r="I89">
        <v>40</v>
      </c>
      <c r="J89">
        <v>0</v>
      </c>
      <c r="K89">
        <v>6</v>
      </c>
      <c r="L89">
        <v>109</v>
      </c>
      <c r="M89">
        <v>4480</v>
      </c>
      <c r="N89">
        <v>90</v>
      </c>
      <c r="O89">
        <v>5147</v>
      </c>
      <c r="P89">
        <v>0.7</v>
      </c>
      <c r="Q89">
        <v>0.7</v>
      </c>
      <c r="R89">
        <v>602</v>
      </c>
    </row>
    <row r="90" spans="1:18" ht="12.75">
      <c r="A90" s="2" t="s">
        <v>27</v>
      </c>
      <c r="B90" s="1">
        <v>0.625</v>
      </c>
      <c r="C90" s="1">
        <v>0.5208333333333334</v>
      </c>
      <c r="D90" s="1">
        <v>0.6659722222222222</v>
      </c>
      <c r="E90">
        <v>750</v>
      </c>
      <c r="F90">
        <v>959</v>
      </c>
      <c r="G90">
        <v>27</v>
      </c>
      <c r="H90">
        <v>35</v>
      </c>
      <c r="I90">
        <v>35</v>
      </c>
      <c r="J90">
        <v>0</v>
      </c>
      <c r="K90">
        <v>6</v>
      </c>
      <c r="L90">
        <v>87</v>
      </c>
      <c r="M90">
        <v>3367</v>
      </c>
      <c r="N90">
        <v>87</v>
      </c>
      <c r="O90">
        <v>4297</v>
      </c>
      <c r="P90">
        <v>0.7</v>
      </c>
      <c r="Q90">
        <v>0.7</v>
      </c>
      <c r="R90">
        <v>479</v>
      </c>
    </row>
    <row r="91" spans="1:18" ht="12.75">
      <c r="A91" s="2" t="s">
        <v>27</v>
      </c>
      <c r="B91" s="1">
        <v>0.6458333333333334</v>
      </c>
      <c r="C91" s="1">
        <v>0.5208333333333334</v>
      </c>
      <c r="D91" s="1">
        <v>0.6659722222222222</v>
      </c>
      <c r="E91">
        <v>750</v>
      </c>
      <c r="F91">
        <v>959</v>
      </c>
      <c r="G91">
        <v>27</v>
      </c>
      <c r="H91">
        <v>28</v>
      </c>
      <c r="I91">
        <v>28</v>
      </c>
      <c r="J91">
        <v>0</v>
      </c>
      <c r="K91">
        <v>6</v>
      </c>
      <c r="L91">
        <v>102</v>
      </c>
      <c r="M91">
        <v>3871</v>
      </c>
      <c r="N91">
        <v>78</v>
      </c>
      <c r="O91">
        <v>3073</v>
      </c>
      <c r="P91">
        <v>0.7</v>
      </c>
      <c r="Q91">
        <v>0.7</v>
      </c>
      <c r="R91">
        <v>434</v>
      </c>
    </row>
    <row r="92" spans="1:18" ht="12.75">
      <c r="A92" s="2" t="s">
        <v>27</v>
      </c>
      <c r="B92" s="1">
        <v>0.6666666666666666</v>
      </c>
      <c r="C92" s="1">
        <v>0.6666666666666666</v>
      </c>
      <c r="D92" s="1">
        <v>0.7701388888888889</v>
      </c>
      <c r="E92">
        <v>960</v>
      </c>
      <c r="F92">
        <v>1109</v>
      </c>
      <c r="G92">
        <v>40</v>
      </c>
      <c r="H92">
        <v>31</v>
      </c>
      <c r="I92">
        <v>40</v>
      </c>
      <c r="J92">
        <v>0</v>
      </c>
      <c r="K92">
        <v>9</v>
      </c>
      <c r="L92">
        <v>59</v>
      </c>
      <c r="M92">
        <v>3359</v>
      </c>
      <c r="N92">
        <v>84</v>
      </c>
      <c r="O92">
        <v>3713</v>
      </c>
      <c r="P92">
        <v>0.7</v>
      </c>
      <c r="Q92">
        <v>0.7</v>
      </c>
      <c r="R92">
        <v>442</v>
      </c>
    </row>
    <row r="93" spans="1:18" ht="12.75">
      <c r="A93" s="2" t="s">
        <v>27</v>
      </c>
      <c r="B93" s="1">
        <v>0.6875</v>
      </c>
      <c r="C93" s="1">
        <v>0.6666666666666666</v>
      </c>
      <c r="D93" s="1">
        <v>0.7701388888888889</v>
      </c>
      <c r="E93">
        <v>960</v>
      </c>
      <c r="F93">
        <v>1109</v>
      </c>
      <c r="G93">
        <v>41</v>
      </c>
      <c r="H93">
        <v>35</v>
      </c>
      <c r="I93">
        <v>41</v>
      </c>
      <c r="J93">
        <v>1</v>
      </c>
      <c r="K93">
        <v>9</v>
      </c>
      <c r="L93">
        <v>65</v>
      </c>
      <c r="M93">
        <v>3781</v>
      </c>
      <c r="N93">
        <v>64</v>
      </c>
      <c r="O93">
        <v>3171</v>
      </c>
      <c r="P93">
        <v>0.7</v>
      </c>
      <c r="Q93">
        <v>0.7</v>
      </c>
      <c r="R93">
        <v>435</v>
      </c>
    </row>
    <row r="94" spans="1:18" ht="12.75">
      <c r="A94" s="2" t="s">
        <v>27</v>
      </c>
      <c r="B94" s="1">
        <v>0.7083333333333334</v>
      </c>
      <c r="C94" s="1">
        <v>0.6666666666666666</v>
      </c>
      <c r="D94" s="1">
        <v>0.7701388888888889</v>
      </c>
      <c r="E94">
        <v>960</v>
      </c>
      <c r="F94">
        <v>1109</v>
      </c>
      <c r="G94">
        <v>42</v>
      </c>
      <c r="H94">
        <v>40</v>
      </c>
      <c r="I94">
        <v>42</v>
      </c>
      <c r="J94">
        <v>0</v>
      </c>
      <c r="K94">
        <v>9</v>
      </c>
      <c r="L94">
        <v>48</v>
      </c>
      <c r="M94">
        <v>2862</v>
      </c>
      <c r="N94">
        <v>51</v>
      </c>
      <c r="O94">
        <v>2923</v>
      </c>
      <c r="P94">
        <v>0.7</v>
      </c>
      <c r="Q94">
        <v>0.7</v>
      </c>
      <c r="R94">
        <v>362</v>
      </c>
    </row>
    <row r="95" spans="1:18" ht="12.75">
      <c r="A95" s="2" t="s">
        <v>27</v>
      </c>
      <c r="B95" s="1">
        <v>0.7291666666666666</v>
      </c>
      <c r="C95" s="1">
        <v>0.6666666666666666</v>
      </c>
      <c r="D95" s="1">
        <v>0.7701388888888889</v>
      </c>
      <c r="E95">
        <v>960</v>
      </c>
      <c r="F95">
        <v>1109</v>
      </c>
      <c r="G95">
        <v>40</v>
      </c>
      <c r="H95">
        <v>25</v>
      </c>
      <c r="I95">
        <v>40</v>
      </c>
      <c r="J95">
        <v>0</v>
      </c>
      <c r="K95">
        <v>9</v>
      </c>
      <c r="L95">
        <v>54</v>
      </c>
      <c r="M95">
        <v>3050</v>
      </c>
      <c r="N95">
        <v>63</v>
      </c>
      <c r="O95">
        <v>2264</v>
      </c>
      <c r="P95">
        <v>0.7</v>
      </c>
      <c r="Q95">
        <v>0.7</v>
      </c>
      <c r="R95">
        <v>332</v>
      </c>
    </row>
    <row r="96" spans="1:18" ht="12.75">
      <c r="A96" s="2" t="s">
        <v>27</v>
      </c>
      <c r="B96" s="1">
        <v>0.75</v>
      </c>
      <c r="C96" s="1">
        <v>0.6666666666666666</v>
      </c>
      <c r="D96" s="1">
        <v>0.7701388888888889</v>
      </c>
      <c r="E96">
        <v>960</v>
      </c>
      <c r="F96">
        <v>1109</v>
      </c>
      <c r="G96">
        <v>43</v>
      </c>
      <c r="H96">
        <v>29</v>
      </c>
      <c r="I96">
        <v>43</v>
      </c>
      <c r="J96">
        <v>0</v>
      </c>
      <c r="K96">
        <v>9</v>
      </c>
      <c r="L96">
        <v>50</v>
      </c>
      <c r="M96">
        <v>3045</v>
      </c>
      <c r="N96">
        <v>77</v>
      </c>
      <c r="O96">
        <v>3228</v>
      </c>
      <c r="P96">
        <v>0.7</v>
      </c>
      <c r="Q96">
        <v>0.7</v>
      </c>
      <c r="R96">
        <v>392</v>
      </c>
    </row>
    <row r="97" spans="1:18" ht="12.75">
      <c r="A97" s="2" t="s">
        <v>27</v>
      </c>
      <c r="B97" s="1">
        <v>0.7708333333333334</v>
      </c>
      <c r="C97" s="1">
        <v>0.7708333333333334</v>
      </c>
      <c r="D97" s="1">
        <v>0.8951388888888889</v>
      </c>
      <c r="E97">
        <v>1110</v>
      </c>
      <c r="F97">
        <v>1289</v>
      </c>
      <c r="G97">
        <v>36</v>
      </c>
      <c r="H97">
        <v>29</v>
      </c>
      <c r="I97">
        <v>36</v>
      </c>
      <c r="J97">
        <v>0</v>
      </c>
      <c r="K97">
        <v>9</v>
      </c>
      <c r="L97">
        <v>47</v>
      </c>
      <c r="M97">
        <v>2411</v>
      </c>
      <c r="N97">
        <v>70</v>
      </c>
      <c r="O97">
        <v>2925</v>
      </c>
      <c r="P97">
        <v>0.7</v>
      </c>
      <c r="Q97">
        <v>0.7</v>
      </c>
      <c r="R97">
        <v>334</v>
      </c>
    </row>
    <row r="98" spans="1:18" ht="12.75">
      <c r="A98" s="2" t="s">
        <v>27</v>
      </c>
      <c r="B98" s="1">
        <v>0.7916666666666666</v>
      </c>
      <c r="C98" s="1">
        <v>0.7708333333333334</v>
      </c>
      <c r="D98" s="1">
        <v>0.8951388888888889</v>
      </c>
      <c r="E98">
        <v>1110</v>
      </c>
      <c r="F98">
        <v>1289</v>
      </c>
      <c r="G98">
        <v>44</v>
      </c>
      <c r="H98">
        <v>34</v>
      </c>
      <c r="I98">
        <v>44</v>
      </c>
      <c r="J98">
        <v>0</v>
      </c>
      <c r="K98">
        <v>9</v>
      </c>
      <c r="L98">
        <v>47</v>
      </c>
      <c r="M98">
        <v>2923</v>
      </c>
      <c r="N98">
        <v>78</v>
      </c>
      <c r="O98">
        <v>3733</v>
      </c>
      <c r="P98">
        <v>0.7</v>
      </c>
      <c r="Q98">
        <v>0.7</v>
      </c>
      <c r="R98">
        <v>416</v>
      </c>
    </row>
    <row r="99" spans="1:18" ht="12.75">
      <c r="A99" s="2" t="s">
        <v>27</v>
      </c>
      <c r="B99" s="1">
        <v>0.8125</v>
      </c>
      <c r="C99" s="1">
        <v>0.7708333333333334</v>
      </c>
      <c r="D99" s="1">
        <v>0.8951388888888889</v>
      </c>
      <c r="E99">
        <v>1110</v>
      </c>
      <c r="F99">
        <v>1289</v>
      </c>
      <c r="G99">
        <v>35</v>
      </c>
      <c r="H99">
        <v>31</v>
      </c>
      <c r="I99">
        <v>35</v>
      </c>
      <c r="J99">
        <v>0</v>
      </c>
      <c r="K99">
        <v>9</v>
      </c>
      <c r="L99">
        <v>48</v>
      </c>
      <c r="M99">
        <v>2403</v>
      </c>
      <c r="N99">
        <v>69</v>
      </c>
      <c r="O99">
        <v>3043</v>
      </c>
      <c r="P99">
        <v>0.7</v>
      </c>
      <c r="Q99">
        <v>0.7</v>
      </c>
      <c r="R99">
        <v>340</v>
      </c>
    </row>
    <row r="100" spans="1:18" ht="12.75">
      <c r="A100" s="2" t="s">
        <v>27</v>
      </c>
      <c r="B100" s="1">
        <v>0.8333333333333334</v>
      </c>
      <c r="C100" s="1">
        <v>0.7708333333333334</v>
      </c>
      <c r="D100" s="1">
        <v>0.8951388888888889</v>
      </c>
      <c r="E100">
        <v>1110</v>
      </c>
      <c r="F100">
        <v>1289</v>
      </c>
      <c r="G100">
        <v>32</v>
      </c>
      <c r="H100">
        <v>38</v>
      </c>
      <c r="I100">
        <v>38</v>
      </c>
      <c r="J100">
        <v>0</v>
      </c>
      <c r="K100">
        <v>9</v>
      </c>
      <c r="L100">
        <v>67</v>
      </c>
      <c r="M100">
        <v>3049</v>
      </c>
      <c r="N100">
        <v>53</v>
      </c>
      <c r="O100">
        <v>2908</v>
      </c>
      <c r="P100">
        <v>0.7</v>
      </c>
      <c r="Q100">
        <v>0.7</v>
      </c>
      <c r="R100">
        <v>372</v>
      </c>
    </row>
    <row r="101" spans="1:18" ht="12.75">
      <c r="A101" s="2" t="s">
        <v>27</v>
      </c>
      <c r="B101" s="1">
        <v>0.8541666666666666</v>
      </c>
      <c r="C101" s="1">
        <v>0.7708333333333334</v>
      </c>
      <c r="D101" s="1">
        <v>0.8951388888888889</v>
      </c>
      <c r="E101">
        <v>1110</v>
      </c>
      <c r="F101">
        <v>1289</v>
      </c>
      <c r="G101">
        <v>35</v>
      </c>
      <c r="H101">
        <v>36</v>
      </c>
      <c r="I101">
        <v>36</v>
      </c>
      <c r="J101">
        <v>0</v>
      </c>
      <c r="K101">
        <v>9</v>
      </c>
      <c r="L101">
        <v>37</v>
      </c>
      <c r="M101">
        <v>1854</v>
      </c>
      <c r="N101">
        <v>49</v>
      </c>
      <c r="O101">
        <v>2548</v>
      </c>
      <c r="P101">
        <v>0.7</v>
      </c>
      <c r="Q101">
        <v>0.7</v>
      </c>
      <c r="R101">
        <v>275</v>
      </c>
    </row>
    <row r="102" spans="1:18" ht="12.75">
      <c r="A102" s="2" t="s">
        <v>27</v>
      </c>
      <c r="B102" s="1">
        <v>0.875</v>
      </c>
      <c r="C102" s="1">
        <v>0.7708333333333334</v>
      </c>
      <c r="D102" s="1">
        <v>0.8951388888888889</v>
      </c>
      <c r="E102">
        <v>1110</v>
      </c>
      <c r="F102">
        <v>1289</v>
      </c>
      <c r="G102">
        <v>24</v>
      </c>
      <c r="H102">
        <v>27</v>
      </c>
      <c r="I102">
        <v>27</v>
      </c>
      <c r="J102">
        <v>0</v>
      </c>
      <c r="K102">
        <v>9</v>
      </c>
      <c r="L102">
        <v>47</v>
      </c>
      <c r="M102">
        <v>1616</v>
      </c>
      <c r="N102">
        <v>48</v>
      </c>
      <c r="O102">
        <v>1863</v>
      </c>
      <c r="P102">
        <v>0.7</v>
      </c>
      <c r="Q102">
        <v>0.7</v>
      </c>
      <c r="R102">
        <v>217</v>
      </c>
    </row>
    <row r="103" spans="1:18" ht="12.75">
      <c r="A103" s="2" t="s">
        <v>27</v>
      </c>
      <c r="B103" s="1">
        <v>0.8958333333333334</v>
      </c>
      <c r="C103" s="1">
        <v>0.8958333333333334</v>
      </c>
      <c r="D103" s="1">
        <v>0.9784722222222223</v>
      </c>
      <c r="E103">
        <v>1290</v>
      </c>
      <c r="F103">
        <v>1409</v>
      </c>
      <c r="G103">
        <v>21</v>
      </c>
      <c r="H103">
        <v>17</v>
      </c>
      <c r="I103">
        <v>21</v>
      </c>
      <c r="J103">
        <v>0</v>
      </c>
      <c r="K103">
        <v>16</v>
      </c>
      <c r="L103">
        <v>36</v>
      </c>
      <c r="M103">
        <v>1103</v>
      </c>
      <c r="N103">
        <v>58</v>
      </c>
      <c r="O103">
        <v>1418</v>
      </c>
      <c r="P103">
        <v>0.7</v>
      </c>
      <c r="Q103">
        <v>0.7</v>
      </c>
      <c r="R103">
        <v>158</v>
      </c>
    </row>
    <row r="104" spans="1:18" ht="12.75">
      <c r="A104" s="2" t="s">
        <v>27</v>
      </c>
      <c r="B104" s="1">
        <v>0.9166666666666666</v>
      </c>
      <c r="C104" s="1">
        <v>0.8958333333333334</v>
      </c>
      <c r="D104" s="1">
        <v>0.9784722222222223</v>
      </c>
      <c r="E104">
        <v>1290</v>
      </c>
      <c r="F104">
        <v>1409</v>
      </c>
      <c r="G104">
        <v>18</v>
      </c>
      <c r="H104">
        <v>16</v>
      </c>
      <c r="I104">
        <v>18</v>
      </c>
      <c r="J104">
        <v>0</v>
      </c>
      <c r="K104">
        <v>16</v>
      </c>
      <c r="L104">
        <v>25</v>
      </c>
      <c r="M104">
        <v>627</v>
      </c>
      <c r="N104">
        <v>29</v>
      </c>
      <c r="O104">
        <v>683</v>
      </c>
      <c r="P104">
        <v>0.7</v>
      </c>
      <c r="Q104">
        <v>0.7</v>
      </c>
      <c r="R104">
        <v>82</v>
      </c>
    </row>
    <row r="105" spans="1:18" ht="12.75">
      <c r="A105" s="2" t="s">
        <v>27</v>
      </c>
      <c r="B105" s="1">
        <v>0.9375</v>
      </c>
      <c r="C105" s="1">
        <v>0.8958333333333334</v>
      </c>
      <c r="D105" s="1">
        <v>0.9784722222222223</v>
      </c>
      <c r="E105">
        <v>1290</v>
      </c>
      <c r="F105">
        <v>1409</v>
      </c>
      <c r="G105">
        <v>10</v>
      </c>
      <c r="H105">
        <v>14</v>
      </c>
      <c r="I105">
        <v>14</v>
      </c>
      <c r="J105">
        <v>0</v>
      </c>
      <c r="K105">
        <v>16</v>
      </c>
      <c r="L105">
        <v>27</v>
      </c>
      <c r="M105">
        <v>377</v>
      </c>
      <c r="N105">
        <v>30</v>
      </c>
      <c r="O105">
        <v>607</v>
      </c>
      <c r="P105">
        <v>0.7</v>
      </c>
      <c r="Q105">
        <v>0.7</v>
      </c>
      <c r="R105">
        <v>62</v>
      </c>
    </row>
    <row r="106" spans="1:18" ht="12.75">
      <c r="A106" s="2" t="s">
        <v>27</v>
      </c>
      <c r="B106" s="1">
        <v>0.9583333333333334</v>
      </c>
      <c r="C106" s="1">
        <v>0.8958333333333334</v>
      </c>
      <c r="D106" s="1">
        <v>0.9784722222222223</v>
      </c>
      <c r="E106">
        <v>1290</v>
      </c>
      <c r="F106">
        <v>1409</v>
      </c>
      <c r="G106">
        <v>11</v>
      </c>
      <c r="H106">
        <v>10</v>
      </c>
      <c r="I106">
        <v>11</v>
      </c>
      <c r="J106">
        <v>0</v>
      </c>
      <c r="K106">
        <v>16</v>
      </c>
      <c r="L106">
        <v>15</v>
      </c>
      <c r="M106">
        <v>235</v>
      </c>
      <c r="N106">
        <v>22</v>
      </c>
      <c r="O106">
        <v>320</v>
      </c>
      <c r="P106">
        <v>0.7</v>
      </c>
      <c r="Q106">
        <v>0.7</v>
      </c>
      <c r="R106">
        <v>35</v>
      </c>
    </row>
    <row r="107" spans="1:18" ht="12.75">
      <c r="A107" s="2" t="s">
        <v>28</v>
      </c>
      <c r="B107" s="1">
        <v>0.25</v>
      </c>
      <c r="C107" s="1">
        <v>0.25</v>
      </c>
      <c r="D107" s="1">
        <v>0.29097222222222224</v>
      </c>
      <c r="E107">
        <v>360</v>
      </c>
      <c r="F107">
        <v>419</v>
      </c>
      <c r="G107">
        <v>16</v>
      </c>
      <c r="H107">
        <v>14</v>
      </c>
      <c r="I107">
        <v>16</v>
      </c>
      <c r="J107">
        <v>0</v>
      </c>
      <c r="K107">
        <v>8</v>
      </c>
      <c r="L107">
        <v>49</v>
      </c>
      <c r="M107">
        <v>1104</v>
      </c>
      <c r="N107">
        <v>73</v>
      </c>
      <c r="O107">
        <v>1454</v>
      </c>
      <c r="P107">
        <v>0.7</v>
      </c>
      <c r="Q107">
        <v>0.7</v>
      </c>
      <c r="R107">
        <v>160</v>
      </c>
    </row>
    <row r="108" spans="1:18" ht="12.75">
      <c r="A108" s="2" t="s">
        <v>28</v>
      </c>
      <c r="B108" s="1">
        <v>0.2708333333333333</v>
      </c>
      <c r="C108" s="1">
        <v>0.25</v>
      </c>
      <c r="D108" s="1">
        <v>0.29097222222222224</v>
      </c>
      <c r="E108">
        <v>360</v>
      </c>
      <c r="F108">
        <v>419</v>
      </c>
      <c r="G108">
        <v>24</v>
      </c>
      <c r="H108">
        <v>23</v>
      </c>
      <c r="I108">
        <v>24</v>
      </c>
      <c r="J108">
        <v>0</v>
      </c>
      <c r="K108">
        <v>8</v>
      </c>
      <c r="L108">
        <v>72</v>
      </c>
      <c r="M108">
        <v>2449</v>
      </c>
      <c r="N108">
        <v>92</v>
      </c>
      <c r="O108">
        <v>3056</v>
      </c>
      <c r="P108">
        <v>0.7</v>
      </c>
      <c r="Q108">
        <v>0.7</v>
      </c>
      <c r="R108">
        <v>344</v>
      </c>
    </row>
    <row r="109" spans="1:18" ht="12.75">
      <c r="A109" s="2" t="s">
        <v>28</v>
      </c>
      <c r="B109" s="1">
        <v>0.2916666666666667</v>
      </c>
      <c r="C109" s="1">
        <v>0.2916666666666667</v>
      </c>
      <c r="D109" s="1">
        <v>0.31180555555555556</v>
      </c>
      <c r="E109">
        <v>420</v>
      </c>
      <c r="F109">
        <v>449</v>
      </c>
      <c r="G109">
        <v>35</v>
      </c>
      <c r="H109">
        <v>45</v>
      </c>
      <c r="I109">
        <v>45</v>
      </c>
      <c r="J109">
        <v>0</v>
      </c>
      <c r="K109">
        <v>4</v>
      </c>
      <c r="L109">
        <v>63</v>
      </c>
      <c r="M109">
        <v>3148</v>
      </c>
      <c r="N109">
        <v>77</v>
      </c>
      <c r="O109">
        <v>4899</v>
      </c>
      <c r="P109">
        <v>0.7</v>
      </c>
      <c r="Q109">
        <v>0.7</v>
      </c>
      <c r="R109">
        <v>503</v>
      </c>
    </row>
    <row r="110" spans="1:18" ht="12.75">
      <c r="A110" s="2" t="s">
        <v>28</v>
      </c>
      <c r="B110" s="1">
        <v>0.3125</v>
      </c>
      <c r="C110" s="1">
        <v>0.3125</v>
      </c>
      <c r="D110" s="1">
        <v>0.4159722222222222</v>
      </c>
      <c r="E110">
        <v>450</v>
      </c>
      <c r="F110">
        <v>599</v>
      </c>
      <c r="G110">
        <v>40</v>
      </c>
      <c r="H110">
        <v>57</v>
      </c>
      <c r="I110">
        <v>57</v>
      </c>
      <c r="J110">
        <v>1</v>
      </c>
      <c r="K110">
        <v>7</v>
      </c>
      <c r="L110">
        <v>68</v>
      </c>
      <c r="M110">
        <v>3849</v>
      </c>
      <c r="N110">
        <v>90</v>
      </c>
      <c r="O110">
        <v>7361</v>
      </c>
      <c r="P110">
        <v>0.7</v>
      </c>
      <c r="Q110">
        <v>0.7</v>
      </c>
      <c r="R110">
        <v>701</v>
      </c>
    </row>
    <row r="111" spans="1:18" ht="12.75">
      <c r="A111" s="2" t="s">
        <v>28</v>
      </c>
      <c r="B111" s="1">
        <v>0.3333333333333333</v>
      </c>
      <c r="C111" s="1">
        <v>0.3125</v>
      </c>
      <c r="D111" s="1">
        <v>0.4159722222222222</v>
      </c>
      <c r="E111">
        <v>450</v>
      </c>
      <c r="F111">
        <v>599</v>
      </c>
      <c r="G111">
        <v>53</v>
      </c>
      <c r="H111">
        <v>50</v>
      </c>
      <c r="I111">
        <v>53</v>
      </c>
      <c r="J111">
        <v>1</v>
      </c>
      <c r="K111">
        <v>7</v>
      </c>
      <c r="L111">
        <v>58</v>
      </c>
      <c r="M111">
        <v>4359</v>
      </c>
      <c r="N111">
        <v>97</v>
      </c>
      <c r="O111">
        <v>6909</v>
      </c>
      <c r="P111">
        <v>0.7</v>
      </c>
      <c r="Q111">
        <v>0.7</v>
      </c>
      <c r="R111">
        <v>704</v>
      </c>
    </row>
    <row r="112" spans="1:18" ht="12.75">
      <c r="A112" s="2" t="s">
        <v>28</v>
      </c>
      <c r="B112" s="1">
        <v>0.3541666666666667</v>
      </c>
      <c r="C112" s="1">
        <v>0.3125</v>
      </c>
      <c r="D112" s="1">
        <v>0.4159722222222222</v>
      </c>
      <c r="E112">
        <v>450</v>
      </c>
      <c r="F112">
        <v>599</v>
      </c>
      <c r="G112">
        <v>29</v>
      </c>
      <c r="H112">
        <v>50</v>
      </c>
      <c r="I112">
        <v>50</v>
      </c>
      <c r="J112">
        <v>1</v>
      </c>
      <c r="K112">
        <v>7</v>
      </c>
      <c r="L112">
        <v>61</v>
      </c>
      <c r="M112">
        <v>2506</v>
      </c>
      <c r="N112">
        <v>73</v>
      </c>
      <c r="O112">
        <v>5168</v>
      </c>
      <c r="P112">
        <v>0.7</v>
      </c>
      <c r="Q112">
        <v>0.7</v>
      </c>
      <c r="R112">
        <v>480</v>
      </c>
    </row>
    <row r="113" spans="1:18" ht="12.75">
      <c r="A113" s="2" t="s">
        <v>28</v>
      </c>
      <c r="B113" s="1">
        <v>0.375</v>
      </c>
      <c r="C113" s="1">
        <v>0.3125</v>
      </c>
      <c r="D113" s="1">
        <v>0.4159722222222222</v>
      </c>
      <c r="E113">
        <v>450</v>
      </c>
      <c r="F113">
        <v>599</v>
      </c>
      <c r="G113">
        <v>29</v>
      </c>
      <c r="H113">
        <v>44</v>
      </c>
      <c r="I113">
        <v>44</v>
      </c>
      <c r="J113">
        <v>1</v>
      </c>
      <c r="K113">
        <v>7</v>
      </c>
      <c r="L113">
        <v>79</v>
      </c>
      <c r="M113">
        <v>3257</v>
      </c>
      <c r="N113">
        <v>88</v>
      </c>
      <c r="O113">
        <v>5503</v>
      </c>
      <c r="P113">
        <v>0.7</v>
      </c>
      <c r="Q113">
        <v>0.7</v>
      </c>
      <c r="R113">
        <v>548</v>
      </c>
    </row>
    <row r="114" spans="1:18" ht="12.75">
      <c r="A114" s="2" t="s">
        <v>28</v>
      </c>
      <c r="B114" s="1">
        <v>0.3958333333333333</v>
      </c>
      <c r="C114" s="1">
        <v>0.3125</v>
      </c>
      <c r="D114" s="1">
        <v>0.4159722222222222</v>
      </c>
      <c r="E114">
        <v>450</v>
      </c>
      <c r="F114">
        <v>599</v>
      </c>
      <c r="G114">
        <v>32</v>
      </c>
      <c r="H114">
        <v>50</v>
      </c>
      <c r="I114">
        <v>50</v>
      </c>
      <c r="J114">
        <v>1</v>
      </c>
      <c r="K114">
        <v>7</v>
      </c>
      <c r="L114">
        <v>79</v>
      </c>
      <c r="M114">
        <v>3586</v>
      </c>
      <c r="N114">
        <v>64</v>
      </c>
      <c r="O114">
        <v>4526</v>
      </c>
      <c r="P114">
        <v>0.7</v>
      </c>
      <c r="Q114">
        <v>0.7</v>
      </c>
      <c r="R114">
        <v>507</v>
      </c>
    </row>
    <row r="115" spans="1:18" ht="12.75">
      <c r="A115" s="2" t="s">
        <v>28</v>
      </c>
      <c r="B115" s="1">
        <v>0.4166666666666667</v>
      </c>
      <c r="C115" s="1">
        <v>0.4166666666666667</v>
      </c>
      <c r="D115" s="1">
        <v>0.5201388888888888</v>
      </c>
      <c r="E115">
        <v>600</v>
      </c>
      <c r="F115">
        <v>749</v>
      </c>
      <c r="G115">
        <v>31</v>
      </c>
      <c r="H115">
        <v>51</v>
      </c>
      <c r="I115">
        <v>51</v>
      </c>
      <c r="J115">
        <v>1</v>
      </c>
      <c r="K115">
        <v>8</v>
      </c>
      <c r="L115">
        <v>117</v>
      </c>
      <c r="M115">
        <v>5252</v>
      </c>
      <c r="N115">
        <v>56</v>
      </c>
      <c r="O115">
        <v>4104</v>
      </c>
      <c r="P115">
        <v>0.7</v>
      </c>
      <c r="Q115">
        <v>0.7</v>
      </c>
      <c r="R115">
        <v>585</v>
      </c>
    </row>
    <row r="116" spans="1:18" ht="12.75">
      <c r="A116" s="2" t="s">
        <v>28</v>
      </c>
      <c r="B116" s="1">
        <v>0.4375</v>
      </c>
      <c r="C116" s="1">
        <v>0.4166666666666667</v>
      </c>
      <c r="D116" s="1">
        <v>0.5201388888888888</v>
      </c>
      <c r="E116">
        <v>600</v>
      </c>
      <c r="F116">
        <v>749</v>
      </c>
      <c r="G116">
        <v>34</v>
      </c>
      <c r="H116">
        <v>56</v>
      </c>
      <c r="I116">
        <v>56</v>
      </c>
      <c r="J116">
        <v>0</v>
      </c>
      <c r="K116">
        <v>8</v>
      </c>
      <c r="L116">
        <v>79</v>
      </c>
      <c r="M116">
        <v>3843</v>
      </c>
      <c r="N116">
        <v>54</v>
      </c>
      <c r="O116">
        <v>4288</v>
      </c>
      <c r="P116">
        <v>0.7</v>
      </c>
      <c r="Q116">
        <v>0.7</v>
      </c>
      <c r="R116">
        <v>508</v>
      </c>
    </row>
    <row r="117" spans="1:18" ht="12.75">
      <c r="A117" s="2" t="s">
        <v>28</v>
      </c>
      <c r="B117" s="1">
        <v>0.4583333333333333</v>
      </c>
      <c r="C117" s="1">
        <v>0.4166666666666667</v>
      </c>
      <c r="D117" s="1">
        <v>0.5201388888888888</v>
      </c>
      <c r="E117">
        <v>600</v>
      </c>
      <c r="F117">
        <v>749</v>
      </c>
      <c r="G117">
        <v>46</v>
      </c>
      <c r="H117">
        <v>39</v>
      </c>
      <c r="I117">
        <v>46</v>
      </c>
      <c r="J117">
        <v>0</v>
      </c>
      <c r="K117">
        <v>8</v>
      </c>
      <c r="L117">
        <v>77</v>
      </c>
      <c r="M117">
        <v>5112</v>
      </c>
      <c r="N117">
        <v>63</v>
      </c>
      <c r="O117">
        <v>3470</v>
      </c>
      <c r="P117">
        <v>0.7</v>
      </c>
      <c r="Q117">
        <v>0.7</v>
      </c>
      <c r="R117">
        <v>536</v>
      </c>
    </row>
    <row r="118" spans="1:18" ht="12.75">
      <c r="A118" s="2" t="s">
        <v>28</v>
      </c>
      <c r="B118" s="1">
        <v>0.4791666666666667</v>
      </c>
      <c r="C118" s="1">
        <v>0.4166666666666667</v>
      </c>
      <c r="D118" s="1">
        <v>0.5201388888888888</v>
      </c>
      <c r="E118">
        <v>600</v>
      </c>
      <c r="F118">
        <v>749</v>
      </c>
      <c r="G118">
        <v>57</v>
      </c>
      <c r="H118">
        <v>41</v>
      </c>
      <c r="I118">
        <v>57</v>
      </c>
      <c r="J118">
        <v>0</v>
      </c>
      <c r="K118">
        <v>8</v>
      </c>
      <c r="L118">
        <v>70</v>
      </c>
      <c r="M118">
        <v>5652</v>
      </c>
      <c r="N118">
        <v>70</v>
      </c>
      <c r="O118">
        <v>4112</v>
      </c>
      <c r="P118">
        <v>0.7</v>
      </c>
      <c r="Q118">
        <v>0.7</v>
      </c>
      <c r="R118">
        <v>610</v>
      </c>
    </row>
    <row r="119" spans="1:18" ht="12.75">
      <c r="A119" s="2" t="s">
        <v>28</v>
      </c>
      <c r="B119" s="1">
        <v>0.5</v>
      </c>
      <c r="C119" s="1">
        <v>0.4166666666666667</v>
      </c>
      <c r="D119" s="1">
        <v>0.5201388888888888</v>
      </c>
      <c r="E119">
        <v>600</v>
      </c>
      <c r="F119">
        <v>749</v>
      </c>
      <c r="G119">
        <v>45</v>
      </c>
      <c r="H119">
        <v>32</v>
      </c>
      <c r="I119">
        <v>45</v>
      </c>
      <c r="J119">
        <v>1</v>
      </c>
      <c r="K119">
        <v>8</v>
      </c>
      <c r="L119">
        <v>61</v>
      </c>
      <c r="M119">
        <v>3920</v>
      </c>
      <c r="N119">
        <v>67</v>
      </c>
      <c r="O119">
        <v>3039</v>
      </c>
      <c r="P119">
        <v>0.7</v>
      </c>
      <c r="Q119">
        <v>0.7</v>
      </c>
      <c r="R119">
        <v>435</v>
      </c>
    </row>
    <row r="120" spans="1:18" ht="12.75">
      <c r="A120" s="2" t="s">
        <v>28</v>
      </c>
      <c r="B120" s="1">
        <v>0.5208333333333334</v>
      </c>
      <c r="C120" s="1">
        <v>0.5208333333333334</v>
      </c>
      <c r="D120" s="1">
        <v>0.6451388888888888</v>
      </c>
      <c r="E120">
        <v>750</v>
      </c>
      <c r="F120">
        <v>929</v>
      </c>
      <c r="G120">
        <v>42</v>
      </c>
      <c r="H120">
        <v>30</v>
      </c>
      <c r="I120">
        <v>42</v>
      </c>
      <c r="J120">
        <v>0</v>
      </c>
      <c r="K120">
        <v>6</v>
      </c>
      <c r="L120">
        <v>97</v>
      </c>
      <c r="M120">
        <v>5799</v>
      </c>
      <c r="N120">
        <v>73</v>
      </c>
      <c r="O120">
        <v>3119</v>
      </c>
      <c r="P120">
        <v>0.7</v>
      </c>
      <c r="Q120">
        <v>0.7</v>
      </c>
      <c r="R120">
        <v>557</v>
      </c>
    </row>
    <row r="121" spans="1:18" ht="12.75">
      <c r="A121" s="2" t="s">
        <v>28</v>
      </c>
      <c r="B121" s="1">
        <v>0.5416666666666666</v>
      </c>
      <c r="C121" s="1">
        <v>0.5208333333333334</v>
      </c>
      <c r="D121" s="1">
        <v>0.6451388888888888</v>
      </c>
      <c r="E121">
        <v>750</v>
      </c>
      <c r="F121">
        <v>929</v>
      </c>
      <c r="G121">
        <v>52</v>
      </c>
      <c r="H121">
        <v>36</v>
      </c>
      <c r="I121">
        <v>52</v>
      </c>
      <c r="J121">
        <v>0</v>
      </c>
      <c r="K121">
        <v>6</v>
      </c>
      <c r="L121">
        <v>97</v>
      </c>
      <c r="M121">
        <v>7208</v>
      </c>
      <c r="N121">
        <v>109</v>
      </c>
      <c r="O121">
        <v>5593</v>
      </c>
      <c r="P121">
        <v>0.7</v>
      </c>
      <c r="Q121">
        <v>0.7</v>
      </c>
      <c r="R121">
        <v>800</v>
      </c>
    </row>
    <row r="122" spans="1:18" ht="12.75">
      <c r="A122" s="2" t="s">
        <v>28</v>
      </c>
      <c r="B122" s="1">
        <v>0.5625</v>
      </c>
      <c r="C122" s="1">
        <v>0.5208333333333334</v>
      </c>
      <c r="D122" s="1">
        <v>0.6451388888888888</v>
      </c>
      <c r="E122">
        <v>750</v>
      </c>
      <c r="F122">
        <v>929</v>
      </c>
      <c r="G122">
        <v>66</v>
      </c>
      <c r="H122">
        <v>36</v>
      </c>
      <c r="I122">
        <v>66</v>
      </c>
      <c r="J122">
        <v>0</v>
      </c>
      <c r="K122">
        <v>6</v>
      </c>
      <c r="L122">
        <v>81</v>
      </c>
      <c r="M122">
        <v>7688</v>
      </c>
      <c r="N122">
        <v>101</v>
      </c>
      <c r="O122">
        <v>5189</v>
      </c>
      <c r="P122">
        <v>0.7</v>
      </c>
      <c r="Q122">
        <v>0.7</v>
      </c>
      <c r="R122">
        <v>805</v>
      </c>
    </row>
    <row r="123" spans="1:18" ht="12.75">
      <c r="A123" s="2" t="s">
        <v>28</v>
      </c>
      <c r="B123" s="1">
        <v>0.5833333333333334</v>
      </c>
      <c r="C123" s="1">
        <v>0.5208333333333334</v>
      </c>
      <c r="D123" s="1">
        <v>0.6451388888888888</v>
      </c>
      <c r="E123">
        <v>750</v>
      </c>
      <c r="F123">
        <v>929</v>
      </c>
      <c r="G123">
        <v>46</v>
      </c>
      <c r="H123">
        <v>38</v>
      </c>
      <c r="I123">
        <v>46</v>
      </c>
      <c r="J123">
        <v>2</v>
      </c>
      <c r="K123">
        <v>6</v>
      </c>
      <c r="L123">
        <v>81</v>
      </c>
      <c r="M123">
        <v>5297</v>
      </c>
      <c r="N123">
        <v>83</v>
      </c>
      <c r="O123">
        <v>4467</v>
      </c>
      <c r="P123">
        <v>0.7</v>
      </c>
      <c r="Q123">
        <v>0.7</v>
      </c>
      <c r="R123">
        <v>610</v>
      </c>
    </row>
    <row r="124" spans="1:18" ht="12.75">
      <c r="A124" s="2" t="s">
        <v>28</v>
      </c>
      <c r="B124" s="1">
        <v>0.6041666666666666</v>
      </c>
      <c r="C124" s="1">
        <v>0.5208333333333334</v>
      </c>
      <c r="D124" s="1">
        <v>0.6451388888888888</v>
      </c>
      <c r="E124">
        <v>750</v>
      </c>
      <c r="F124">
        <v>929</v>
      </c>
      <c r="G124">
        <v>38</v>
      </c>
      <c r="H124">
        <v>38</v>
      </c>
      <c r="I124">
        <v>38</v>
      </c>
      <c r="J124">
        <v>1</v>
      </c>
      <c r="K124">
        <v>6</v>
      </c>
      <c r="L124">
        <v>75</v>
      </c>
      <c r="M124">
        <v>4075</v>
      </c>
      <c r="N124">
        <v>69</v>
      </c>
      <c r="O124">
        <v>3773</v>
      </c>
      <c r="P124">
        <v>0.7</v>
      </c>
      <c r="Q124">
        <v>0.7</v>
      </c>
      <c r="R124">
        <v>491</v>
      </c>
    </row>
    <row r="125" spans="1:18" ht="12.75">
      <c r="A125" s="2" t="s">
        <v>28</v>
      </c>
      <c r="B125" s="1">
        <v>0.625</v>
      </c>
      <c r="C125" s="1">
        <v>0.5208333333333334</v>
      </c>
      <c r="D125" s="1">
        <v>0.6451388888888888</v>
      </c>
      <c r="E125">
        <v>750</v>
      </c>
      <c r="F125">
        <v>929</v>
      </c>
      <c r="G125">
        <v>30</v>
      </c>
      <c r="H125">
        <v>35</v>
      </c>
      <c r="I125">
        <v>35</v>
      </c>
      <c r="J125">
        <v>0</v>
      </c>
      <c r="K125">
        <v>6</v>
      </c>
      <c r="L125">
        <v>113</v>
      </c>
      <c r="M125">
        <v>4838</v>
      </c>
      <c r="N125">
        <v>82</v>
      </c>
      <c r="O125">
        <v>4151</v>
      </c>
      <c r="P125">
        <v>0.7</v>
      </c>
      <c r="Q125">
        <v>0.7</v>
      </c>
      <c r="R125">
        <v>562</v>
      </c>
    </row>
    <row r="126" spans="1:18" ht="12.75">
      <c r="A126" s="2" t="s">
        <v>28</v>
      </c>
      <c r="B126" s="1">
        <v>0.6458333333333334</v>
      </c>
      <c r="C126" s="1">
        <v>0.6458333333333334</v>
      </c>
      <c r="D126" s="1">
        <v>0.7493055555555556</v>
      </c>
      <c r="E126">
        <v>930</v>
      </c>
      <c r="F126">
        <v>1079</v>
      </c>
      <c r="G126">
        <v>45</v>
      </c>
      <c r="H126">
        <v>53</v>
      </c>
      <c r="I126">
        <v>53</v>
      </c>
      <c r="J126">
        <v>0</v>
      </c>
      <c r="K126">
        <v>8</v>
      </c>
      <c r="L126">
        <v>64</v>
      </c>
      <c r="M126">
        <v>4145</v>
      </c>
      <c r="N126">
        <v>56</v>
      </c>
      <c r="O126">
        <v>4242</v>
      </c>
      <c r="P126">
        <v>0.7</v>
      </c>
      <c r="Q126">
        <v>0.7</v>
      </c>
      <c r="R126">
        <v>524</v>
      </c>
    </row>
    <row r="127" spans="1:18" ht="12.75">
      <c r="A127" s="2" t="s">
        <v>28</v>
      </c>
      <c r="B127" s="1">
        <v>0.6666666666666666</v>
      </c>
      <c r="C127" s="1">
        <v>0.6458333333333334</v>
      </c>
      <c r="D127" s="1">
        <v>0.7493055555555556</v>
      </c>
      <c r="E127">
        <v>930</v>
      </c>
      <c r="F127">
        <v>1079</v>
      </c>
      <c r="G127">
        <v>33</v>
      </c>
      <c r="H127">
        <v>48</v>
      </c>
      <c r="I127">
        <v>48</v>
      </c>
      <c r="J127">
        <v>0</v>
      </c>
      <c r="K127">
        <v>8</v>
      </c>
      <c r="L127">
        <v>61</v>
      </c>
      <c r="M127">
        <v>2887</v>
      </c>
      <c r="N127">
        <v>50</v>
      </c>
      <c r="O127">
        <v>3462</v>
      </c>
      <c r="P127">
        <v>0.7</v>
      </c>
      <c r="Q127">
        <v>0.7</v>
      </c>
      <c r="R127">
        <v>397</v>
      </c>
    </row>
    <row r="128" spans="1:18" ht="12.75">
      <c r="A128" s="2" t="s">
        <v>28</v>
      </c>
      <c r="B128" s="1">
        <v>0.6875</v>
      </c>
      <c r="C128" s="1">
        <v>0.6458333333333334</v>
      </c>
      <c r="D128" s="1">
        <v>0.7493055555555556</v>
      </c>
      <c r="E128">
        <v>930</v>
      </c>
      <c r="F128">
        <v>1079</v>
      </c>
      <c r="G128">
        <v>49</v>
      </c>
      <c r="H128">
        <v>37</v>
      </c>
      <c r="I128">
        <v>49</v>
      </c>
      <c r="J128">
        <v>0</v>
      </c>
      <c r="K128">
        <v>8</v>
      </c>
      <c r="L128">
        <v>58</v>
      </c>
      <c r="M128">
        <v>4079</v>
      </c>
      <c r="N128">
        <v>55</v>
      </c>
      <c r="O128">
        <v>2935</v>
      </c>
      <c r="P128">
        <v>0.7</v>
      </c>
      <c r="Q128">
        <v>0.7</v>
      </c>
      <c r="R128">
        <v>438</v>
      </c>
    </row>
    <row r="129" spans="1:18" ht="12.75">
      <c r="A129" s="2" t="s">
        <v>28</v>
      </c>
      <c r="B129" s="1">
        <v>0.7083333333333334</v>
      </c>
      <c r="C129" s="1">
        <v>0.6458333333333334</v>
      </c>
      <c r="D129" s="1">
        <v>0.7493055555555556</v>
      </c>
      <c r="E129">
        <v>930</v>
      </c>
      <c r="F129">
        <v>1079</v>
      </c>
      <c r="G129">
        <v>39</v>
      </c>
      <c r="H129">
        <v>33</v>
      </c>
      <c r="I129">
        <v>39</v>
      </c>
      <c r="J129">
        <v>0</v>
      </c>
      <c r="K129">
        <v>8</v>
      </c>
      <c r="L129">
        <v>56</v>
      </c>
      <c r="M129">
        <v>3096</v>
      </c>
      <c r="N129">
        <v>89</v>
      </c>
      <c r="O129">
        <v>4215</v>
      </c>
      <c r="P129">
        <v>0.7</v>
      </c>
      <c r="Q129">
        <v>0.7</v>
      </c>
      <c r="R129">
        <v>457</v>
      </c>
    </row>
    <row r="130" spans="1:18" ht="12.75">
      <c r="A130" s="2" t="s">
        <v>28</v>
      </c>
      <c r="B130" s="1">
        <v>0.7291666666666666</v>
      </c>
      <c r="C130" s="1">
        <v>0.6458333333333334</v>
      </c>
      <c r="D130" s="1">
        <v>0.7493055555555556</v>
      </c>
      <c r="E130">
        <v>930</v>
      </c>
      <c r="F130">
        <v>1079</v>
      </c>
      <c r="G130">
        <v>39</v>
      </c>
      <c r="H130">
        <v>45</v>
      </c>
      <c r="I130">
        <v>45</v>
      </c>
      <c r="J130">
        <v>0</v>
      </c>
      <c r="K130">
        <v>8</v>
      </c>
      <c r="L130">
        <v>70</v>
      </c>
      <c r="M130">
        <v>3880</v>
      </c>
      <c r="N130">
        <v>39</v>
      </c>
      <c r="O130">
        <v>2502</v>
      </c>
      <c r="P130">
        <v>0.7</v>
      </c>
      <c r="Q130">
        <v>0.7</v>
      </c>
      <c r="R130">
        <v>399</v>
      </c>
    </row>
    <row r="131" spans="1:18" ht="12.75">
      <c r="A131" s="2" t="s">
        <v>28</v>
      </c>
      <c r="B131" s="1">
        <v>0.75</v>
      </c>
      <c r="C131" s="1">
        <v>0.75</v>
      </c>
      <c r="D131" s="1">
        <v>0.8951388888888889</v>
      </c>
      <c r="E131">
        <v>1080</v>
      </c>
      <c r="F131">
        <v>1289</v>
      </c>
      <c r="G131">
        <v>36</v>
      </c>
      <c r="H131">
        <v>40</v>
      </c>
      <c r="I131">
        <v>40</v>
      </c>
      <c r="J131">
        <v>0</v>
      </c>
      <c r="K131">
        <v>9</v>
      </c>
      <c r="L131">
        <v>78</v>
      </c>
      <c r="M131">
        <v>3975</v>
      </c>
      <c r="N131">
        <v>86</v>
      </c>
      <c r="O131">
        <v>4962</v>
      </c>
      <c r="P131">
        <v>0.7</v>
      </c>
      <c r="Q131">
        <v>0.7</v>
      </c>
      <c r="R131">
        <v>559</v>
      </c>
    </row>
    <row r="132" spans="1:18" ht="12.75">
      <c r="A132" s="2" t="s">
        <v>28</v>
      </c>
      <c r="B132" s="1">
        <v>0.7708333333333334</v>
      </c>
      <c r="C132" s="1">
        <v>0.75</v>
      </c>
      <c r="D132" s="1">
        <v>0.8951388888888889</v>
      </c>
      <c r="E132">
        <v>1080</v>
      </c>
      <c r="F132">
        <v>1289</v>
      </c>
      <c r="G132">
        <v>37</v>
      </c>
      <c r="H132">
        <v>38</v>
      </c>
      <c r="I132">
        <v>38</v>
      </c>
      <c r="J132">
        <v>0</v>
      </c>
      <c r="K132">
        <v>9</v>
      </c>
      <c r="L132">
        <v>63</v>
      </c>
      <c r="M132">
        <v>3309</v>
      </c>
      <c r="N132">
        <v>51</v>
      </c>
      <c r="O132">
        <v>2746</v>
      </c>
      <c r="P132">
        <v>0.7</v>
      </c>
      <c r="Q132">
        <v>0.7</v>
      </c>
      <c r="R132">
        <v>378</v>
      </c>
    </row>
    <row r="133" spans="1:18" ht="12.75">
      <c r="A133" s="2" t="s">
        <v>28</v>
      </c>
      <c r="B133" s="1">
        <v>0.7916666666666666</v>
      </c>
      <c r="C133" s="1">
        <v>0.75</v>
      </c>
      <c r="D133" s="1">
        <v>0.8951388888888889</v>
      </c>
      <c r="E133">
        <v>1080</v>
      </c>
      <c r="F133">
        <v>1289</v>
      </c>
      <c r="G133">
        <v>36</v>
      </c>
      <c r="H133">
        <v>40</v>
      </c>
      <c r="I133">
        <v>40</v>
      </c>
      <c r="J133">
        <v>0</v>
      </c>
      <c r="K133">
        <v>9</v>
      </c>
      <c r="L133">
        <v>82</v>
      </c>
      <c r="M133">
        <v>4269</v>
      </c>
      <c r="N133">
        <v>50</v>
      </c>
      <c r="O133">
        <v>2829</v>
      </c>
      <c r="P133">
        <v>0.7</v>
      </c>
      <c r="Q133">
        <v>0.7</v>
      </c>
      <c r="R133">
        <v>444</v>
      </c>
    </row>
    <row r="134" spans="1:18" ht="12.75">
      <c r="A134" s="2" t="s">
        <v>28</v>
      </c>
      <c r="B134" s="1">
        <v>0.8125</v>
      </c>
      <c r="C134" s="1">
        <v>0.75</v>
      </c>
      <c r="D134" s="1">
        <v>0.8951388888888889</v>
      </c>
      <c r="E134">
        <v>1080</v>
      </c>
      <c r="F134">
        <v>1289</v>
      </c>
      <c r="G134">
        <v>37</v>
      </c>
      <c r="H134">
        <v>45</v>
      </c>
      <c r="I134">
        <v>45</v>
      </c>
      <c r="J134">
        <v>0</v>
      </c>
      <c r="K134">
        <v>9</v>
      </c>
      <c r="L134">
        <v>82</v>
      </c>
      <c r="M134">
        <v>4279</v>
      </c>
      <c r="N134">
        <v>51</v>
      </c>
      <c r="O134">
        <v>3257</v>
      </c>
      <c r="P134">
        <v>0.7</v>
      </c>
      <c r="Q134">
        <v>0.7</v>
      </c>
      <c r="R134">
        <v>471</v>
      </c>
    </row>
    <row r="135" spans="1:18" ht="12.75">
      <c r="A135" s="2" t="s">
        <v>28</v>
      </c>
      <c r="B135" s="1">
        <v>0.8333333333333334</v>
      </c>
      <c r="C135" s="1">
        <v>0.75</v>
      </c>
      <c r="D135" s="1">
        <v>0.8951388888888889</v>
      </c>
      <c r="E135">
        <v>1080</v>
      </c>
      <c r="F135">
        <v>1289</v>
      </c>
      <c r="G135">
        <v>36</v>
      </c>
      <c r="H135">
        <v>31</v>
      </c>
      <c r="I135">
        <v>36</v>
      </c>
      <c r="J135">
        <v>0</v>
      </c>
      <c r="K135">
        <v>9</v>
      </c>
      <c r="L135">
        <v>73</v>
      </c>
      <c r="M135">
        <v>3806</v>
      </c>
      <c r="N135">
        <v>50</v>
      </c>
      <c r="O135">
        <v>2210</v>
      </c>
      <c r="P135">
        <v>0.7</v>
      </c>
      <c r="Q135">
        <v>0.7</v>
      </c>
      <c r="R135">
        <v>376</v>
      </c>
    </row>
    <row r="136" spans="1:18" ht="12.75">
      <c r="A136" s="2" t="s">
        <v>28</v>
      </c>
      <c r="B136" s="1">
        <v>0.8541666666666666</v>
      </c>
      <c r="C136" s="1">
        <v>0.75</v>
      </c>
      <c r="D136" s="1">
        <v>0.8951388888888889</v>
      </c>
      <c r="E136">
        <v>1080</v>
      </c>
      <c r="F136">
        <v>1289</v>
      </c>
      <c r="G136">
        <v>31</v>
      </c>
      <c r="H136">
        <v>24</v>
      </c>
      <c r="I136">
        <v>31</v>
      </c>
      <c r="J136">
        <v>0</v>
      </c>
      <c r="K136">
        <v>9</v>
      </c>
      <c r="L136">
        <v>57</v>
      </c>
      <c r="M136">
        <v>2530</v>
      </c>
      <c r="N136">
        <v>67</v>
      </c>
      <c r="O136">
        <v>2284</v>
      </c>
      <c r="P136">
        <v>0.7</v>
      </c>
      <c r="Q136">
        <v>0.7</v>
      </c>
      <c r="R136">
        <v>301</v>
      </c>
    </row>
    <row r="137" spans="1:18" ht="12.75">
      <c r="A137" s="2" t="s">
        <v>28</v>
      </c>
      <c r="B137" s="1">
        <v>0.875</v>
      </c>
      <c r="C137" s="1">
        <v>0.75</v>
      </c>
      <c r="D137" s="1">
        <v>0.8951388888888889</v>
      </c>
      <c r="E137">
        <v>1080</v>
      </c>
      <c r="F137">
        <v>1289</v>
      </c>
      <c r="G137">
        <v>35</v>
      </c>
      <c r="H137">
        <v>22</v>
      </c>
      <c r="I137">
        <v>35</v>
      </c>
      <c r="J137">
        <v>0</v>
      </c>
      <c r="K137">
        <v>9</v>
      </c>
      <c r="L137">
        <v>62</v>
      </c>
      <c r="M137">
        <v>3101</v>
      </c>
      <c r="N137">
        <v>43</v>
      </c>
      <c r="O137">
        <v>1382</v>
      </c>
      <c r="P137">
        <v>0.7</v>
      </c>
      <c r="Q137">
        <v>0.7</v>
      </c>
      <c r="R137">
        <v>280</v>
      </c>
    </row>
    <row r="138" spans="1:18" ht="12.75">
      <c r="A138" s="2" t="s">
        <v>28</v>
      </c>
      <c r="B138" s="1">
        <v>0.8958333333333334</v>
      </c>
      <c r="C138" s="1">
        <v>0.8958333333333334</v>
      </c>
      <c r="D138" s="1">
        <v>0.9784722222222223</v>
      </c>
      <c r="E138">
        <v>1290</v>
      </c>
      <c r="F138">
        <v>1409</v>
      </c>
      <c r="G138">
        <v>29</v>
      </c>
      <c r="H138">
        <v>21</v>
      </c>
      <c r="I138">
        <v>29</v>
      </c>
      <c r="J138">
        <v>0</v>
      </c>
      <c r="K138">
        <v>12</v>
      </c>
      <c r="L138">
        <v>38</v>
      </c>
      <c r="M138">
        <v>1570</v>
      </c>
      <c r="N138">
        <v>40</v>
      </c>
      <c r="O138">
        <v>1193</v>
      </c>
      <c r="P138">
        <v>0.7</v>
      </c>
      <c r="Q138">
        <v>0.7</v>
      </c>
      <c r="R138">
        <v>173</v>
      </c>
    </row>
    <row r="139" spans="1:18" ht="12.75">
      <c r="A139" s="2" t="s">
        <v>28</v>
      </c>
      <c r="B139" s="1">
        <v>0.9166666666666666</v>
      </c>
      <c r="C139" s="1">
        <v>0.8958333333333334</v>
      </c>
      <c r="D139" s="1">
        <v>0.9784722222222223</v>
      </c>
      <c r="E139">
        <v>1290</v>
      </c>
      <c r="F139">
        <v>1409</v>
      </c>
      <c r="G139">
        <v>21</v>
      </c>
      <c r="H139">
        <v>14</v>
      </c>
      <c r="I139">
        <v>21</v>
      </c>
      <c r="J139">
        <v>0</v>
      </c>
      <c r="K139">
        <v>12</v>
      </c>
      <c r="L139">
        <v>29</v>
      </c>
      <c r="M139">
        <v>852</v>
      </c>
      <c r="N139">
        <v>37</v>
      </c>
      <c r="O139">
        <v>736</v>
      </c>
      <c r="P139">
        <v>0.7</v>
      </c>
      <c r="Q139">
        <v>0.7</v>
      </c>
      <c r="R139">
        <v>99</v>
      </c>
    </row>
    <row r="140" spans="1:18" ht="12.75">
      <c r="A140" s="2" t="s">
        <v>28</v>
      </c>
      <c r="B140" s="1">
        <v>0.9375</v>
      </c>
      <c r="C140" s="1">
        <v>0.8958333333333334</v>
      </c>
      <c r="D140" s="1">
        <v>0.9784722222222223</v>
      </c>
      <c r="E140">
        <v>1290</v>
      </c>
      <c r="F140">
        <v>1409</v>
      </c>
      <c r="G140">
        <v>13</v>
      </c>
      <c r="H140">
        <v>11</v>
      </c>
      <c r="I140">
        <v>13</v>
      </c>
      <c r="J140">
        <v>0</v>
      </c>
      <c r="K140">
        <v>12</v>
      </c>
      <c r="L140">
        <v>41</v>
      </c>
      <c r="M140">
        <v>742</v>
      </c>
      <c r="N140">
        <v>35</v>
      </c>
      <c r="O140">
        <v>539</v>
      </c>
      <c r="P140">
        <v>0.7</v>
      </c>
      <c r="Q140">
        <v>0.7</v>
      </c>
      <c r="R140">
        <v>80</v>
      </c>
    </row>
    <row r="141" spans="1:18" ht="12.75">
      <c r="A141" s="2" t="s">
        <v>28</v>
      </c>
      <c r="B141" s="1">
        <v>0.9583333333333334</v>
      </c>
      <c r="C141" s="1">
        <v>0.8958333333333334</v>
      </c>
      <c r="D141" s="1">
        <v>0.9784722222222223</v>
      </c>
      <c r="E141">
        <v>1290</v>
      </c>
      <c r="F141">
        <v>1409</v>
      </c>
      <c r="G141">
        <v>10</v>
      </c>
      <c r="H141">
        <v>9</v>
      </c>
      <c r="I141">
        <v>10</v>
      </c>
      <c r="J141">
        <v>0</v>
      </c>
      <c r="K141">
        <v>12</v>
      </c>
      <c r="L141">
        <v>29</v>
      </c>
      <c r="M141">
        <v>409</v>
      </c>
      <c r="N141">
        <v>37</v>
      </c>
      <c r="O141">
        <v>481</v>
      </c>
      <c r="P141">
        <v>0.7</v>
      </c>
      <c r="Q141">
        <v>0.7</v>
      </c>
      <c r="R141">
        <v>56</v>
      </c>
    </row>
    <row r="142" spans="1:18" ht="12.75">
      <c r="A142" s="2">
        <v>10</v>
      </c>
      <c r="B142" s="1">
        <v>0.25</v>
      </c>
      <c r="C142" s="1">
        <v>0.25</v>
      </c>
      <c r="D142" s="1">
        <v>0.29097222222222224</v>
      </c>
      <c r="E142">
        <v>360</v>
      </c>
      <c r="F142">
        <v>419</v>
      </c>
      <c r="G142">
        <v>14</v>
      </c>
      <c r="H142">
        <v>9</v>
      </c>
      <c r="I142">
        <v>14</v>
      </c>
      <c r="J142">
        <v>0</v>
      </c>
      <c r="K142">
        <v>14</v>
      </c>
      <c r="L142">
        <v>27</v>
      </c>
      <c r="M142">
        <v>372</v>
      </c>
      <c r="N142">
        <v>15</v>
      </c>
      <c r="O142">
        <v>134</v>
      </c>
      <c r="P142">
        <v>1</v>
      </c>
      <c r="Q142">
        <v>1</v>
      </c>
      <c r="R142">
        <v>32</v>
      </c>
    </row>
    <row r="143" spans="1:18" ht="12.75">
      <c r="A143" s="2">
        <v>10</v>
      </c>
      <c r="B143" s="1">
        <v>0.2708333333333333</v>
      </c>
      <c r="C143" s="1">
        <v>0.25</v>
      </c>
      <c r="D143" s="1">
        <v>0.29097222222222224</v>
      </c>
      <c r="E143">
        <v>360</v>
      </c>
      <c r="F143">
        <v>419</v>
      </c>
      <c r="G143">
        <v>33</v>
      </c>
      <c r="H143">
        <v>17</v>
      </c>
      <c r="I143">
        <v>33</v>
      </c>
      <c r="J143">
        <v>0</v>
      </c>
      <c r="K143">
        <v>14</v>
      </c>
      <c r="L143">
        <v>32</v>
      </c>
      <c r="M143">
        <v>1056</v>
      </c>
      <c r="N143">
        <v>72</v>
      </c>
      <c r="O143">
        <v>1232</v>
      </c>
      <c r="P143">
        <v>1</v>
      </c>
      <c r="Q143">
        <v>1</v>
      </c>
      <c r="R143">
        <v>143</v>
      </c>
    </row>
    <row r="144" spans="1:18" ht="12.75">
      <c r="A144" s="2">
        <v>10</v>
      </c>
      <c r="B144" s="1">
        <v>0.2916666666666667</v>
      </c>
      <c r="C144" s="1">
        <v>0.2916666666666667</v>
      </c>
      <c r="D144" s="1">
        <v>0.4576388888888889</v>
      </c>
      <c r="E144">
        <v>420</v>
      </c>
      <c r="F144">
        <v>659</v>
      </c>
      <c r="G144">
        <v>43</v>
      </c>
      <c r="H144">
        <v>26</v>
      </c>
      <c r="I144">
        <v>43</v>
      </c>
      <c r="J144">
        <v>0</v>
      </c>
      <c r="K144">
        <v>8</v>
      </c>
      <c r="L144">
        <v>47</v>
      </c>
      <c r="M144">
        <v>2003</v>
      </c>
      <c r="N144">
        <v>40</v>
      </c>
      <c r="O144">
        <v>1056</v>
      </c>
      <c r="P144">
        <v>1</v>
      </c>
      <c r="Q144">
        <v>1</v>
      </c>
      <c r="R144">
        <v>191</v>
      </c>
    </row>
    <row r="145" spans="1:18" ht="12.75">
      <c r="A145" s="2">
        <v>10</v>
      </c>
      <c r="B145" s="1">
        <v>0.3125</v>
      </c>
      <c r="C145" s="1">
        <v>0.2916666666666667</v>
      </c>
      <c r="D145" s="1">
        <v>0.4576388888888889</v>
      </c>
      <c r="E145">
        <v>420</v>
      </c>
      <c r="F145">
        <v>659</v>
      </c>
      <c r="G145">
        <v>51</v>
      </c>
      <c r="H145">
        <v>24</v>
      </c>
      <c r="I145">
        <v>51</v>
      </c>
      <c r="J145">
        <v>0</v>
      </c>
      <c r="K145">
        <v>8</v>
      </c>
      <c r="L145">
        <v>50</v>
      </c>
      <c r="M145">
        <v>2550</v>
      </c>
      <c r="N145">
        <v>52</v>
      </c>
      <c r="O145">
        <v>1254</v>
      </c>
      <c r="P145">
        <v>1</v>
      </c>
      <c r="Q145">
        <v>1</v>
      </c>
      <c r="R145">
        <v>238</v>
      </c>
    </row>
    <row r="146" spans="1:18" ht="12.75">
      <c r="A146" s="2">
        <v>10</v>
      </c>
      <c r="B146" s="1">
        <v>0.3333333333333333</v>
      </c>
      <c r="C146" s="1">
        <v>0.2916666666666667</v>
      </c>
      <c r="D146" s="1">
        <v>0.4576388888888889</v>
      </c>
      <c r="E146">
        <v>420</v>
      </c>
      <c r="F146">
        <v>659</v>
      </c>
      <c r="G146">
        <v>61</v>
      </c>
      <c r="H146">
        <v>26</v>
      </c>
      <c r="I146">
        <v>61</v>
      </c>
      <c r="J146">
        <v>0</v>
      </c>
      <c r="K146">
        <v>8</v>
      </c>
      <c r="L146">
        <v>61</v>
      </c>
      <c r="M146">
        <v>3728</v>
      </c>
      <c r="N146">
        <v>53</v>
      </c>
      <c r="O146">
        <v>1364</v>
      </c>
      <c r="P146">
        <v>1</v>
      </c>
      <c r="Q146">
        <v>1</v>
      </c>
      <c r="R146">
        <v>318</v>
      </c>
    </row>
    <row r="147" spans="1:18" ht="12.75">
      <c r="A147" s="2">
        <v>10</v>
      </c>
      <c r="B147" s="1">
        <v>0.3541666666666667</v>
      </c>
      <c r="C147" s="1">
        <v>0.2916666666666667</v>
      </c>
      <c r="D147" s="1">
        <v>0.4576388888888889</v>
      </c>
      <c r="E147">
        <v>420</v>
      </c>
      <c r="F147">
        <v>659</v>
      </c>
      <c r="G147">
        <v>62</v>
      </c>
      <c r="H147">
        <v>40</v>
      </c>
      <c r="I147">
        <v>62</v>
      </c>
      <c r="J147">
        <v>0</v>
      </c>
      <c r="K147">
        <v>8</v>
      </c>
      <c r="L147">
        <v>52</v>
      </c>
      <c r="M147">
        <v>3230</v>
      </c>
      <c r="N147">
        <v>59</v>
      </c>
      <c r="O147">
        <v>2371</v>
      </c>
      <c r="P147">
        <v>1</v>
      </c>
      <c r="Q147">
        <v>1</v>
      </c>
      <c r="R147">
        <v>350</v>
      </c>
    </row>
    <row r="148" spans="1:18" ht="12.75">
      <c r="A148" s="2">
        <v>10</v>
      </c>
      <c r="B148" s="1">
        <v>0.375</v>
      </c>
      <c r="C148" s="1">
        <v>0.2916666666666667</v>
      </c>
      <c r="D148" s="1">
        <v>0.4576388888888889</v>
      </c>
      <c r="E148">
        <v>420</v>
      </c>
      <c r="F148">
        <v>659</v>
      </c>
      <c r="G148">
        <v>57</v>
      </c>
      <c r="H148">
        <v>35</v>
      </c>
      <c r="I148">
        <v>57</v>
      </c>
      <c r="J148">
        <v>1</v>
      </c>
      <c r="K148">
        <v>8</v>
      </c>
      <c r="L148">
        <v>54</v>
      </c>
      <c r="M148">
        <v>3090</v>
      </c>
      <c r="N148">
        <v>63</v>
      </c>
      <c r="O148">
        <v>2224</v>
      </c>
      <c r="P148">
        <v>1</v>
      </c>
      <c r="Q148">
        <v>1</v>
      </c>
      <c r="R148">
        <v>332</v>
      </c>
    </row>
    <row r="149" spans="1:18" ht="12.75">
      <c r="A149" s="2">
        <v>10</v>
      </c>
      <c r="B149" s="1">
        <v>0.3958333333333333</v>
      </c>
      <c r="C149" s="1">
        <v>0.2916666666666667</v>
      </c>
      <c r="D149" s="1">
        <v>0.4576388888888889</v>
      </c>
      <c r="E149">
        <v>420</v>
      </c>
      <c r="F149">
        <v>659</v>
      </c>
      <c r="G149">
        <v>54</v>
      </c>
      <c r="H149">
        <v>44</v>
      </c>
      <c r="I149">
        <v>54</v>
      </c>
      <c r="J149">
        <v>0</v>
      </c>
      <c r="K149">
        <v>8</v>
      </c>
      <c r="L149">
        <v>60</v>
      </c>
      <c r="M149">
        <v>3258</v>
      </c>
      <c r="N149">
        <v>60</v>
      </c>
      <c r="O149">
        <v>2621</v>
      </c>
      <c r="P149">
        <v>1</v>
      </c>
      <c r="Q149">
        <v>1</v>
      </c>
      <c r="R149">
        <v>367</v>
      </c>
    </row>
    <row r="150" spans="1:18" ht="12.75">
      <c r="A150" s="2">
        <v>10</v>
      </c>
      <c r="B150" s="1">
        <v>0.4166666666666667</v>
      </c>
      <c r="C150" s="1">
        <v>0.2916666666666667</v>
      </c>
      <c r="D150" s="1">
        <v>0.4576388888888889</v>
      </c>
      <c r="E150">
        <v>420</v>
      </c>
      <c r="F150">
        <v>659</v>
      </c>
      <c r="G150">
        <v>64</v>
      </c>
      <c r="H150">
        <v>48</v>
      </c>
      <c r="I150">
        <v>64</v>
      </c>
      <c r="J150">
        <v>0</v>
      </c>
      <c r="K150">
        <v>8</v>
      </c>
      <c r="L150">
        <v>55</v>
      </c>
      <c r="M150">
        <v>3505</v>
      </c>
      <c r="N150">
        <v>62</v>
      </c>
      <c r="O150">
        <v>2992</v>
      </c>
      <c r="P150">
        <v>1</v>
      </c>
      <c r="Q150">
        <v>1</v>
      </c>
      <c r="R150">
        <v>406</v>
      </c>
    </row>
    <row r="151" spans="1:18" ht="12.75">
      <c r="A151" s="2">
        <v>10</v>
      </c>
      <c r="B151" s="1">
        <v>0.4375</v>
      </c>
      <c r="C151" s="1">
        <v>0.2916666666666667</v>
      </c>
      <c r="D151" s="1">
        <v>0.4576388888888889</v>
      </c>
      <c r="E151">
        <v>420</v>
      </c>
      <c r="F151">
        <v>659</v>
      </c>
      <c r="G151">
        <v>56</v>
      </c>
      <c r="H151">
        <v>44</v>
      </c>
      <c r="I151">
        <v>56</v>
      </c>
      <c r="J151">
        <v>0</v>
      </c>
      <c r="K151">
        <v>8</v>
      </c>
      <c r="L151">
        <v>47</v>
      </c>
      <c r="M151">
        <v>2613</v>
      </c>
      <c r="N151">
        <v>61</v>
      </c>
      <c r="O151">
        <v>2668</v>
      </c>
      <c r="P151">
        <v>1</v>
      </c>
      <c r="Q151">
        <v>1</v>
      </c>
      <c r="R151">
        <v>330</v>
      </c>
    </row>
    <row r="152" spans="1:18" ht="12.75">
      <c r="A152" s="2">
        <v>10</v>
      </c>
      <c r="B152" s="1">
        <v>0.4583333333333333</v>
      </c>
      <c r="C152" s="1">
        <v>0.4583333333333333</v>
      </c>
      <c r="D152" s="1">
        <v>0.6451388888888888</v>
      </c>
      <c r="E152">
        <v>660</v>
      </c>
      <c r="F152">
        <v>929</v>
      </c>
      <c r="G152">
        <v>56</v>
      </c>
      <c r="H152">
        <v>39</v>
      </c>
      <c r="I152">
        <v>56</v>
      </c>
      <c r="J152">
        <v>0</v>
      </c>
      <c r="K152">
        <v>10</v>
      </c>
      <c r="L152">
        <v>52</v>
      </c>
      <c r="M152">
        <v>2905</v>
      </c>
      <c r="N152">
        <v>47</v>
      </c>
      <c r="O152">
        <v>1842</v>
      </c>
      <c r="P152">
        <v>1</v>
      </c>
      <c r="Q152">
        <v>1</v>
      </c>
      <c r="R152">
        <v>297</v>
      </c>
    </row>
    <row r="153" spans="1:18" ht="12.75">
      <c r="A153" s="2">
        <v>10</v>
      </c>
      <c r="B153" s="1">
        <v>0.4791666666666667</v>
      </c>
      <c r="C153" s="1">
        <v>0.4583333333333333</v>
      </c>
      <c r="D153" s="1">
        <v>0.6451388888888888</v>
      </c>
      <c r="E153">
        <v>660</v>
      </c>
      <c r="F153">
        <v>929</v>
      </c>
      <c r="G153">
        <v>54</v>
      </c>
      <c r="H153">
        <v>60</v>
      </c>
      <c r="I153">
        <v>60</v>
      </c>
      <c r="J153">
        <v>0</v>
      </c>
      <c r="K153">
        <v>10</v>
      </c>
      <c r="L153">
        <v>45</v>
      </c>
      <c r="M153">
        <v>2413</v>
      </c>
      <c r="N153">
        <v>47</v>
      </c>
      <c r="O153">
        <v>2806</v>
      </c>
      <c r="P153">
        <v>1</v>
      </c>
      <c r="Q153">
        <v>1</v>
      </c>
      <c r="R153">
        <v>326</v>
      </c>
    </row>
    <row r="154" spans="1:18" ht="12.75">
      <c r="A154" s="2">
        <v>10</v>
      </c>
      <c r="B154" s="1">
        <v>0.5</v>
      </c>
      <c r="C154" s="1">
        <v>0.4583333333333333</v>
      </c>
      <c r="D154" s="1">
        <v>0.6451388888888888</v>
      </c>
      <c r="E154">
        <v>660</v>
      </c>
      <c r="F154">
        <v>929</v>
      </c>
      <c r="G154">
        <v>45</v>
      </c>
      <c r="H154">
        <v>64</v>
      </c>
      <c r="I154">
        <v>64</v>
      </c>
      <c r="J154">
        <v>0</v>
      </c>
      <c r="K154">
        <v>10</v>
      </c>
      <c r="L154">
        <v>44</v>
      </c>
      <c r="M154">
        <v>1994</v>
      </c>
      <c r="N154">
        <v>48</v>
      </c>
      <c r="O154">
        <v>3049</v>
      </c>
      <c r="P154">
        <v>1</v>
      </c>
      <c r="Q154">
        <v>1</v>
      </c>
      <c r="R154">
        <v>315</v>
      </c>
    </row>
    <row r="155" spans="1:18" ht="12.75">
      <c r="A155" s="2">
        <v>10</v>
      </c>
      <c r="B155" s="1">
        <v>0.5208333333333334</v>
      </c>
      <c r="C155" s="1">
        <v>0.4583333333333333</v>
      </c>
      <c r="D155" s="1">
        <v>0.6451388888888888</v>
      </c>
      <c r="E155">
        <v>660</v>
      </c>
      <c r="F155">
        <v>929</v>
      </c>
      <c r="G155">
        <v>48</v>
      </c>
      <c r="H155">
        <v>65</v>
      </c>
      <c r="I155">
        <v>65</v>
      </c>
      <c r="J155">
        <v>0</v>
      </c>
      <c r="K155">
        <v>10</v>
      </c>
      <c r="L155">
        <v>33</v>
      </c>
      <c r="M155">
        <v>1572</v>
      </c>
      <c r="N155">
        <v>47</v>
      </c>
      <c r="O155">
        <v>3057</v>
      </c>
      <c r="P155">
        <v>1</v>
      </c>
      <c r="Q155">
        <v>1</v>
      </c>
      <c r="R155">
        <v>289</v>
      </c>
    </row>
    <row r="156" spans="1:18" ht="12.75">
      <c r="A156" s="2">
        <v>10</v>
      </c>
      <c r="B156" s="1">
        <v>0.5416666666666666</v>
      </c>
      <c r="C156" s="1">
        <v>0.4583333333333333</v>
      </c>
      <c r="D156" s="1">
        <v>0.6451388888888888</v>
      </c>
      <c r="E156">
        <v>660</v>
      </c>
      <c r="F156">
        <v>929</v>
      </c>
      <c r="G156">
        <v>41</v>
      </c>
      <c r="H156">
        <v>72</v>
      </c>
      <c r="I156">
        <v>72</v>
      </c>
      <c r="J156">
        <v>0</v>
      </c>
      <c r="K156">
        <v>10</v>
      </c>
      <c r="L156">
        <v>44</v>
      </c>
      <c r="M156">
        <v>1799</v>
      </c>
      <c r="N156">
        <v>45</v>
      </c>
      <c r="O156">
        <v>3221</v>
      </c>
      <c r="P156">
        <v>1</v>
      </c>
      <c r="Q156">
        <v>1</v>
      </c>
      <c r="R156">
        <v>314</v>
      </c>
    </row>
    <row r="157" spans="1:18" ht="12.75">
      <c r="A157" s="2">
        <v>10</v>
      </c>
      <c r="B157" s="1">
        <v>0.5625</v>
      </c>
      <c r="C157" s="1">
        <v>0.4583333333333333</v>
      </c>
      <c r="D157" s="1">
        <v>0.6451388888888888</v>
      </c>
      <c r="E157">
        <v>660</v>
      </c>
      <c r="F157">
        <v>929</v>
      </c>
      <c r="G157">
        <v>38</v>
      </c>
      <c r="H157">
        <v>66</v>
      </c>
      <c r="I157">
        <v>66</v>
      </c>
      <c r="J157">
        <v>0</v>
      </c>
      <c r="K157">
        <v>10</v>
      </c>
      <c r="L157">
        <v>44</v>
      </c>
      <c r="M157">
        <v>1677</v>
      </c>
      <c r="N157">
        <v>49</v>
      </c>
      <c r="O157">
        <v>3249</v>
      </c>
      <c r="P157">
        <v>1</v>
      </c>
      <c r="Q157">
        <v>1</v>
      </c>
      <c r="R157">
        <v>308</v>
      </c>
    </row>
    <row r="158" spans="1:18" ht="12.75">
      <c r="A158" s="2">
        <v>10</v>
      </c>
      <c r="B158" s="1">
        <v>0.5833333333333334</v>
      </c>
      <c r="C158" s="1">
        <v>0.4583333333333333</v>
      </c>
      <c r="D158" s="1">
        <v>0.6451388888888888</v>
      </c>
      <c r="E158">
        <v>660</v>
      </c>
      <c r="F158">
        <v>929</v>
      </c>
      <c r="G158">
        <v>34</v>
      </c>
      <c r="H158">
        <v>60</v>
      </c>
      <c r="I158">
        <v>60</v>
      </c>
      <c r="J158">
        <v>0</v>
      </c>
      <c r="K158">
        <v>10</v>
      </c>
      <c r="L158">
        <v>42</v>
      </c>
      <c r="M158">
        <v>1431</v>
      </c>
      <c r="N158">
        <v>48</v>
      </c>
      <c r="O158">
        <v>2864</v>
      </c>
      <c r="P158">
        <v>1</v>
      </c>
      <c r="Q158">
        <v>1</v>
      </c>
      <c r="R158">
        <v>268</v>
      </c>
    </row>
    <row r="159" spans="1:18" ht="12.75">
      <c r="A159" s="2">
        <v>10</v>
      </c>
      <c r="B159" s="1">
        <v>0.6041666666666666</v>
      </c>
      <c r="C159" s="1">
        <v>0.4583333333333333</v>
      </c>
      <c r="D159" s="1">
        <v>0.6451388888888888</v>
      </c>
      <c r="E159">
        <v>660</v>
      </c>
      <c r="F159">
        <v>929</v>
      </c>
      <c r="G159">
        <v>33</v>
      </c>
      <c r="H159">
        <v>61</v>
      </c>
      <c r="I159">
        <v>61</v>
      </c>
      <c r="J159">
        <v>0</v>
      </c>
      <c r="K159">
        <v>10</v>
      </c>
      <c r="L159">
        <v>48</v>
      </c>
      <c r="M159">
        <v>1563</v>
      </c>
      <c r="N159">
        <v>43</v>
      </c>
      <c r="O159">
        <v>2604</v>
      </c>
      <c r="P159">
        <v>1</v>
      </c>
      <c r="Q159">
        <v>1</v>
      </c>
      <c r="R159">
        <v>260</v>
      </c>
    </row>
    <row r="160" spans="1:18" ht="12.75">
      <c r="A160" s="2">
        <v>10</v>
      </c>
      <c r="B160" s="1">
        <v>0.625</v>
      </c>
      <c r="C160" s="1">
        <v>0.4583333333333333</v>
      </c>
      <c r="D160" s="1">
        <v>0.6451388888888888</v>
      </c>
      <c r="E160">
        <v>660</v>
      </c>
      <c r="F160">
        <v>929</v>
      </c>
      <c r="G160">
        <v>33</v>
      </c>
      <c r="H160">
        <v>42</v>
      </c>
      <c r="I160">
        <v>42</v>
      </c>
      <c r="J160">
        <v>0</v>
      </c>
      <c r="K160">
        <v>10</v>
      </c>
      <c r="L160">
        <v>48</v>
      </c>
      <c r="M160">
        <v>1597</v>
      </c>
      <c r="N160">
        <v>46</v>
      </c>
      <c r="O160">
        <v>1918</v>
      </c>
      <c r="P160">
        <v>1</v>
      </c>
      <c r="Q160">
        <v>1</v>
      </c>
      <c r="R160">
        <v>220</v>
      </c>
    </row>
    <row r="161" spans="1:18" ht="12.75">
      <c r="A161" s="2">
        <v>10</v>
      </c>
      <c r="B161" s="1">
        <v>0.6458333333333334</v>
      </c>
      <c r="C161" s="1">
        <v>0.6458333333333334</v>
      </c>
      <c r="D161" s="1">
        <v>0.7701388888888889</v>
      </c>
      <c r="E161">
        <v>930</v>
      </c>
      <c r="F161">
        <v>1109</v>
      </c>
      <c r="G161">
        <v>34</v>
      </c>
      <c r="H161">
        <v>31</v>
      </c>
      <c r="I161">
        <v>34</v>
      </c>
      <c r="J161">
        <v>0</v>
      </c>
      <c r="K161">
        <v>10</v>
      </c>
      <c r="L161">
        <v>39</v>
      </c>
      <c r="M161">
        <v>1320</v>
      </c>
      <c r="N161">
        <v>49</v>
      </c>
      <c r="O161">
        <v>1515</v>
      </c>
      <c r="P161">
        <v>1</v>
      </c>
      <c r="Q161">
        <v>1</v>
      </c>
      <c r="R161">
        <v>177</v>
      </c>
    </row>
    <row r="162" spans="1:18" ht="12.75">
      <c r="A162" s="2">
        <v>10</v>
      </c>
      <c r="B162" s="1">
        <v>0.6666666666666666</v>
      </c>
      <c r="C162" s="1">
        <v>0.6458333333333334</v>
      </c>
      <c r="D162" s="1">
        <v>0.7701388888888889</v>
      </c>
      <c r="E162">
        <v>930</v>
      </c>
      <c r="F162">
        <v>1109</v>
      </c>
      <c r="G162">
        <v>48</v>
      </c>
      <c r="H162">
        <v>36</v>
      </c>
      <c r="I162">
        <v>48</v>
      </c>
      <c r="J162">
        <v>0</v>
      </c>
      <c r="K162">
        <v>10</v>
      </c>
      <c r="L162">
        <v>44</v>
      </c>
      <c r="M162">
        <v>2094</v>
      </c>
      <c r="N162">
        <v>46</v>
      </c>
      <c r="O162">
        <v>1661</v>
      </c>
      <c r="P162">
        <v>1</v>
      </c>
      <c r="Q162">
        <v>1</v>
      </c>
      <c r="R162">
        <v>235</v>
      </c>
    </row>
    <row r="163" spans="1:18" ht="12.75">
      <c r="A163" s="2">
        <v>10</v>
      </c>
      <c r="B163" s="1">
        <v>0.6875</v>
      </c>
      <c r="C163" s="1">
        <v>0.6458333333333334</v>
      </c>
      <c r="D163" s="1">
        <v>0.7701388888888889</v>
      </c>
      <c r="E163">
        <v>930</v>
      </c>
      <c r="F163">
        <v>1109</v>
      </c>
      <c r="G163">
        <v>51</v>
      </c>
      <c r="H163">
        <v>45</v>
      </c>
      <c r="I163">
        <v>51</v>
      </c>
      <c r="J163">
        <v>0</v>
      </c>
      <c r="K163">
        <v>10</v>
      </c>
      <c r="L163">
        <v>48</v>
      </c>
      <c r="M163">
        <v>2458</v>
      </c>
      <c r="N163">
        <v>45</v>
      </c>
      <c r="O163">
        <v>2006</v>
      </c>
      <c r="P163">
        <v>1</v>
      </c>
      <c r="Q163">
        <v>1</v>
      </c>
      <c r="R163">
        <v>279</v>
      </c>
    </row>
    <row r="164" spans="1:18" ht="12.75">
      <c r="A164" s="2">
        <v>10</v>
      </c>
      <c r="B164" s="1">
        <v>0.7083333333333334</v>
      </c>
      <c r="C164" s="1">
        <v>0.6458333333333334</v>
      </c>
      <c r="D164" s="1">
        <v>0.7701388888888889</v>
      </c>
      <c r="E164">
        <v>930</v>
      </c>
      <c r="F164">
        <v>1109</v>
      </c>
      <c r="G164">
        <v>48</v>
      </c>
      <c r="H164">
        <v>42</v>
      </c>
      <c r="I164">
        <v>48</v>
      </c>
      <c r="J164">
        <v>0</v>
      </c>
      <c r="K164">
        <v>10</v>
      </c>
      <c r="L164">
        <v>43</v>
      </c>
      <c r="M164">
        <v>2064</v>
      </c>
      <c r="N164">
        <v>46</v>
      </c>
      <c r="O164">
        <v>1911</v>
      </c>
      <c r="P164">
        <v>1</v>
      </c>
      <c r="Q164">
        <v>1</v>
      </c>
      <c r="R164">
        <v>248</v>
      </c>
    </row>
    <row r="165" spans="1:18" ht="12.75">
      <c r="A165" s="2">
        <v>10</v>
      </c>
      <c r="B165" s="1">
        <v>0.7291666666666666</v>
      </c>
      <c r="C165" s="1">
        <v>0.6458333333333334</v>
      </c>
      <c r="D165" s="1">
        <v>0.7701388888888889</v>
      </c>
      <c r="E165">
        <v>930</v>
      </c>
      <c r="F165">
        <v>1109</v>
      </c>
      <c r="G165">
        <v>48</v>
      </c>
      <c r="H165">
        <v>39</v>
      </c>
      <c r="I165">
        <v>48</v>
      </c>
      <c r="J165">
        <v>0</v>
      </c>
      <c r="K165">
        <v>10</v>
      </c>
      <c r="L165">
        <v>44</v>
      </c>
      <c r="M165">
        <v>2103</v>
      </c>
      <c r="N165">
        <v>47</v>
      </c>
      <c r="O165">
        <v>1814</v>
      </c>
      <c r="P165">
        <v>1</v>
      </c>
      <c r="Q165">
        <v>1</v>
      </c>
      <c r="R165">
        <v>245</v>
      </c>
    </row>
    <row r="166" spans="1:18" ht="12.75">
      <c r="A166" s="2">
        <v>10</v>
      </c>
      <c r="B166" s="1">
        <v>0.75</v>
      </c>
      <c r="C166" s="1">
        <v>0.6458333333333334</v>
      </c>
      <c r="D166" s="1">
        <v>0.7701388888888889</v>
      </c>
      <c r="E166">
        <v>930</v>
      </c>
      <c r="F166">
        <v>1109</v>
      </c>
      <c r="G166">
        <v>38</v>
      </c>
      <c r="H166">
        <v>44</v>
      </c>
      <c r="I166">
        <v>44</v>
      </c>
      <c r="J166">
        <v>0</v>
      </c>
      <c r="K166">
        <v>10</v>
      </c>
      <c r="L166">
        <v>44</v>
      </c>
      <c r="M166">
        <v>1684</v>
      </c>
      <c r="N166">
        <v>40</v>
      </c>
      <c r="O166">
        <v>1759</v>
      </c>
      <c r="P166">
        <v>1</v>
      </c>
      <c r="Q166">
        <v>1</v>
      </c>
      <c r="R166">
        <v>215</v>
      </c>
    </row>
    <row r="167" spans="1:18" ht="12.75">
      <c r="A167" s="2">
        <v>10</v>
      </c>
      <c r="B167" s="1">
        <v>0.7708333333333334</v>
      </c>
      <c r="C167" s="1">
        <v>0.7708333333333334</v>
      </c>
      <c r="D167" s="1">
        <v>0.8951388888888889</v>
      </c>
      <c r="E167">
        <v>1110</v>
      </c>
      <c r="F167">
        <v>1289</v>
      </c>
      <c r="G167">
        <v>40</v>
      </c>
      <c r="H167">
        <v>41</v>
      </c>
      <c r="I167">
        <v>41</v>
      </c>
      <c r="J167">
        <v>0</v>
      </c>
      <c r="K167">
        <v>11</v>
      </c>
      <c r="L167">
        <v>41</v>
      </c>
      <c r="M167">
        <v>1654</v>
      </c>
      <c r="N167">
        <v>48</v>
      </c>
      <c r="O167">
        <v>1985</v>
      </c>
      <c r="P167">
        <v>1</v>
      </c>
      <c r="Q167">
        <v>1</v>
      </c>
      <c r="R167">
        <v>227</v>
      </c>
    </row>
    <row r="168" spans="1:18" ht="12.75">
      <c r="A168" s="2">
        <v>10</v>
      </c>
      <c r="B168" s="1">
        <v>0.7916666666666666</v>
      </c>
      <c r="C168" s="1">
        <v>0.7708333333333334</v>
      </c>
      <c r="D168" s="1">
        <v>0.8951388888888889</v>
      </c>
      <c r="E168">
        <v>1110</v>
      </c>
      <c r="F168">
        <v>1289</v>
      </c>
      <c r="G168">
        <v>40</v>
      </c>
      <c r="H168">
        <v>54</v>
      </c>
      <c r="I168">
        <v>54</v>
      </c>
      <c r="J168">
        <v>0</v>
      </c>
      <c r="K168">
        <v>11</v>
      </c>
      <c r="L168">
        <v>37</v>
      </c>
      <c r="M168">
        <v>1462</v>
      </c>
      <c r="N168">
        <v>40</v>
      </c>
      <c r="O168">
        <v>2164</v>
      </c>
      <c r="P168">
        <v>1</v>
      </c>
      <c r="Q168">
        <v>1</v>
      </c>
      <c r="R168">
        <v>227</v>
      </c>
    </row>
    <row r="169" spans="1:18" ht="12.75">
      <c r="A169" s="2">
        <v>10</v>
      </c>
      <c r="B169" s="1">
        <v>0.8125</v>
      </c>
      <c r="C169" s="1">
        <v>0.7708333333333334</v>
      </c>
      <c r="D169" s="1">
        <v>0.8951388888888889</v>
      </c>
      <c r="E169">
        <v>1110</v>
      </c>
      <c r="F169">
        <v>1289</v>
      </c>
      <c r="G169">
        <v>28</v>
      </c>
      <c r="H169">
        <v>52</v>
      </c>
      <c r="I169">
        <v>52</v>
      </c>
      <c r="J169">
        <v>0</v>
      </c>
      <c r="K169">
        <v>11</v>
      </c>
      <c r="L169">
        <v>38</v>
      </c>
      <c r="M169">
        <v>1062</v>
      </c>
      <c r="N169">
        <v>40</v>
      </c>
      <c r="O169">
        <v>2065</v>
      </c>
      <c r="P169">
        <v>1</v>
      </c>
      <c r="Q169">
        <v>1</v>
      </c>
      <c r="R169">
        <v>195</v>
      </c>
    </row>
    <row r="170" spans="1:18" ht="12.75">
      <c r="A170" s="2">
        <v>10</v>
      </c>
      <c r="B170" s="1">
        <v>0.8333333333333334</v>
      </c>
      <c r="C170" s="1">
        <v>0.7708333333333334</v>
      </c>
      <c r="D170" s="1">
        <v>0.8951388888888889</v>
      </c>
      <c r="E170">
        <v>1110</v>
      </c>
      <c r="F170">
        <v>1289</v>
      </c>
      <c r="G170">
        <v>32</v>
      </c>
      <c r="H170">
        <v>57</v>
      </c>
      <c r="I170">
        <v>57</v>
      </c>
      <c r="J170">
        <v>0</v>
      </c>
      <c r="K170">
        <v>11</v>
      </c>
      <c r="L170">
        <v>45</v>
      </c>
      <c r="M170">
        <v>1435</v>
      </c>
      <c r="N170">
        <v>45</v>
      </c>
      <c r="O170">
        <v>2544</v>
      </c>
      <c r="P170">
        <v>1</v>
      </c>
      <c r="Q170">
        <v>1</v>
      </c>
      <c r="R170">
        <v>249</v>
      </c>
    </row>
    <row r="171" spans="1:18" ht="12.75">
      <c r="A171" s="2">
        <v>10</v>
      </c>
      <c r="B171" s="1">
        <v>0.8541666666666666</v>
      </c>
      <c r="C171" s="1">
        <v>0.7708333333333334</v>
      </c>
      <c r="D171" s="1">
        <v>0.8951388888888889</v>
      </c>
      <c r="E171">
        <v>1110</v>
      </c>
      <c r="F171">
        <v>1289</v>
      </c>
      <c r="G171">
        <v>19</v>
      </c>
      <c r="H171">
        <v>48</v>
      </c>
      <c r="I171">
        <v>48</v>
      </c>
      <c r="J171">
        <v>0</v>
      </c>
      <c r="K171">
        <v>11</v>
      </c>
      <c r="L171">
        <v>41</v>
      </c>
      <c r="M171">
        <v>762</v>
      </c>
      <c r="N171">
        <v>44</v>
      </c>
      <c r="O171">
        <v>2103</v>
      </c>
      <c r="P171">
        <v>1</v>
      </c>
      <c r="Q171">
        <v>1</v>
      </c>
      <c r="R171">
        <v>179</v>
      </c>
    </row>
    <row r="172" spans="1:18" ht="12.75">
      <c r="A172" s="2">
        <v>10</v>
      </c>
      <c r="B172" s="1">
        <v>0.875</v>
      </c>
      <c r="C172" s="1">
        <v>0.7708333333333334</v>
      </c>
      <c r="D172" s="1">
        <v>0.8951388888888889</v>
      </c>
      <c r="E172">
        <v>1110</v>
      </c>
      <c r="F172">
        <v>1289</v>
      </c>
      <c r="G172">
        <v>14</v>
      </c>
      <c r="H172">
        <v>41</v>
      </c>
      <c r="I172">
        <v>41</v>
      </c>
      <c r="J172">
        <v>0</v>
      </c>
      <c r="K172">
        <v>11</v>
      </c>
      <c r="L172">
        <v>38</v>
      </c>
      <c r="M172">
        <v>530</v>
      </c>
      <c r="N172">
        <v>39</v>
      </c>
      <c r="O172">
        <v>1605</v>
      </c>
      <c r="P172">
        <v>1</v>
      </c>
      <c r="Q172">
        <v>1</v>
      </c>
      <c r="R172">
        <v>133</v>
      </c>
    </row>
    <row r="173" spans="1:18" ht="12.75">
      <c r="A173" s="2">
        <v>10</v>
      </c>
      <c r="B173" s="1">
        <v>0.8958333333333334</v>
      </c>
      <c r="C173" s="1">
        <v>0.8958333333333334</v>
      </c>
      <c r="D173" s="1">
        <v>0.9784722222222223</v>
      </c>
      <c r="E173">
        <v>1290</v>
      </c>
      <c r="F173">
        <v>1409</v>
      </c>
      <c r="G173">
        <v>12</v>
      </c>
      <c r="H173">
        <v>24</v>
      </c>
      <c r="I173">
        <v>24</v>
      </c>
      <c r="J173">
        <v>0</v>
      </c>
      <c r="K173">
        <v>16</v>
      </c>
      <c r="L173">
        <v>22</v>
      </c>
      <c r="M173">
        <v>263</v>
      </c>
      <c r="N173">
        <v>45</v>
      </c>
      <c r="O173">
        <v>1058</v>
      </c>
      <c r="P173">
        <v>1</v>
      </c>
      <c r="Q173">
        <v>1</v>
      </c>
      <c r="R173">
        <v>83</v>
      </c>
    </row>
    <row r="174" spans="1:18" ht="12.75">
      <c r="A174" s="2">
        <v>10</v>
      </c>
      <c r="B174" s="1">
        <v>0.9166666666666666</v>
      </c>
      <c r="C174" s="1">
        <v>0.8958333333333334</v>
      </c>
      <c r="D174" s="1">
        <v>0.9784722222222223</v>
      </c>
      <c r="E174">
        <v>1290</v>
      </c>
      <c r="F174">
        <v>1409</v>
      </c>
      <c r="G174">
        <v>11</v>
      </c>
      <c r="H174">
        <v>28</v>
      </c>
      <c r="I174">
        <v>28</v>
      </c>
      <c r="J174">
        <v>0</v>
      </c>
      <c r="K174">
        <v>16</v>
      </c>
      <c r="L174">
        <v>28</v>
      </c>
      <c r="M174">
        <v>298</v>
      </c>
      <c r="N174">
        <v>28</v>
      </c>
      <c r="O174">
        <v>776</v>
      </c>
      <c r="P174">
        <v>1</v>
      </c>
      <c r="Q174">
        <v>1</v>
      </c>
      <c r="R174">
        <v>67</v>
      </c>
    </row>
    <row r="175" spans="1:18" ht="12.75">
      <c r="A175" s="2">
        <v>10</v>
      </c>
      <c r="B175" s="1">
        <v>0.9375</v>
      </c>
      <c r="C175" s="1">
        <v>0.8958333333333334</v>
      </c>
      <c r="D175" s="1">
        <v>0.9784722222222223</v>
      </c>
      <c r="E175">
        <v>1290</v>
      </c>
      <c r="F175">
        <v>1409</v>
      </c>
      <c r="G175">
        <v>7</v>
      </c>
      <c r="H175">
        <v>20</v>
      </c>
      <c r="I175">
        <v>20</v>
      </c>
      <c r="J175">
        <v>0</v>
      </c>
      <c r="K175">
        <v>16</v>
      </c>
      <c r="L175">
        <v>27</v>
      </c>
      <c r="M175">
        <v>201</v>
      </c>
      <c r="N175">
        <v>27</v>
      </c>
      <c r="O175">
        <v>548</v>
      </c>
      <c r="P175">
        <v>1</v>
      </c>
      <c r="Q175">
        <v>1</v>
      </c>
      <c r="R175">
        <v>47</v>
      </c>
    </row>
    <row r="176" spans="1:18" ht="12.75">
      <c r="A176" s="2">
        <v>10</v>
      </c>
      <c r="B176" s="1">
        <v>0.9583333333333334</v>
      </c>
      <c r="C176" s="1">
        <v>0.8958333333333334</v>
      </c>
      <c r="D176" s="1">
        <v>0.9784722222222223</v>
      </c>
      <c r="E176">
        <v>1290</v>
      </c>
      <c r="F176">
        <v>1409</v>
      </c>
      <c r="G176">
        <v>5</v>
      </c>
      <c r="H176">
        <v>13</v>
      </c>
      <c r="I176">
        <v>13</v>
      </c>
      <c r="J176">
        <v>0</v>
      </c>
      <c r="K176">
        <v>16</v>
      </c>
      <c r="L176">
        <v>12</v>
      </c>
      <c r="M176">
        <v>63</v>
      </c>
      <c r="N176">
        <v>30</v>
      </c>
      <c r="O176">
        <v>395</v>
      </c>
      <c r="P176">
        <v>1</v>
      </c>
      <c r="Q176">
        <v>1</v>
      </c>
      <c r="R176">
        <v>29</v>
      </c>
    </row>
    <row r="177" spans="1:18" ht="12.75">
      <c r="A177" s="2">
        <v>1001</v>
      </c>
      <c r="B177" s="1">
        <v>0.25</v>
      </c>
      <c r="C177" s="1">
        <v>0.25</v>
      </c>
      <c r="D177" s="1">
        <v>0.29097222222222224</v>
      </c>
      <c r="E177">
        <v>360</v>
      </c>
      <c r="F177">
        <v>419</v>
      </c>
      <c r="G177">
        <v>9</v>
      </c>
      <c r="H177">
        <v>3</v>
      </c>
      <c r="I177">
        <v>9</v>
      </c>
      <c r="J177">
        <v>0</v>
      </c>
      <c r="K177">
        <v>16</v>
      </c>
      <c r="L177">
        <v>27</v>
      </c>
      <c r="M177">
        <v>239</v>
      </c>
      <c r="N177">
        <v>12</v>
      </c>
      <c r="O177">
        <v>32</v>
      </c>
      <c r="P177">
        <v>1</v>
      </c>
      <c r="Q177">
        <v>1</v>
      </c>
      <c r="R177">
        <v>17</v>
      </c>
    </row>
    <row r="178" spans="1:18" ht="12.75">
      <c r="A178" s="2">
        <v>1001</v>
      </c>
      <c r="B178" s="1">
        <v>0.2708333333333333</v>
      </c>
      <c r="C178" s="1">
        <v>0.25</v>
      </c>
      <c r="D178" s="1">
        <v>0.29097222222222224</v>
      </c>
      <c r="E178">
        <v>360</v>
      </c>
      <c r="F178">
        <v>419</v>
      </c>
      <c r="G178">
        <v>16</v>
      </c>
      <c r="H178">
        <v>8</v>
      </c>
      <c r="I178">
        <v>16</v>
      </c>
      <c r="J178">
        <v>0</v>
      </c>
      <c r="K178">
        <v>16</v>
      </c>
      <c r="L178">
        <v>30</v>
      </c>
      <c r="M178">
        <v>472</v>
      </c>
      <c r="N178">
        <v>30</v>
      </c>
      <c r="O178">
        <v>252</v>
      </c>
      <c r="P178">
        <v>1</v>
      </c>
      <c r="Q178">
        <v>1</v>
      </c>
      <c r="R178">
        <v>45</v>
      </c>
    </row>
    <row r="179" spans="1:18" ht="12.75">
      <c r="A179" s="2">
        <v>1001</v>
      </c>
      <c r="B179" s="1">
        <v>0.2916666666666667</v>
      </c>
      <c r="C179" s="1">
        <v>0.2916666666666667</v>
      </c>
      <c r="D179" s="1">
        <v>0.5201388888888888</v>
      </c>
      <c r="E179">
        <v>420</v>
      </c>
      <c r="F179">
        <v>749</v>
      </c>
      <c r="G179">
        <v>29</v>
      </c>
      <c r="H179">
        <v>13</v>
      </c>
      <c r="I179">
        <v>29</v>
      </c>
      <c r="J179">
        <v>0</v>
      </c>
      <c r="K179">
        <v>12</v>
      </c>
      <c r="L179">
        <v>45</v>
      </c>
      <c r="M179">
        <v>1313</v>
      </c>
      <c r="N179">
        <v>38</v>
      </c>
      <c r="O179">
        <v>479</v>
      </c>
      <c r="P179">
        <v>1</v>
      </c>
      <c r="Q179">
        <v>1</v>
      </c>
      <c r="R179">
        <v>112</v>
      </c>
    </row>
    <row r="180" spans="1:18" ht="12.75">
      <c r="A180" s="2">
        <v>1001</v>
      </c>
      <c r="B180" s="1">
        <v>0.3125</v>
      </c>
      <c r="C180" s="1">
        <v>0.2916666666666667</v>
      </c>
      <c r="D180" s="1">
        <v>0.5201388888888888</v>
      </c>
      <c r="E180">
        <v>420</v>
      </c>
      <c r="F180">
        <v>749</v>
      </c>
      <c r="G180">
        <v>44</v>
      </c>
      <c r="H180">
        <v>8</v>
      </c>
      <c r="I180">
        <v>44</v>
      </c>
      <c r="J180">
        <v>0</v>
      </c>
      <c r="K180">
        <v>12</v>
      </c>
      <c r="L180">
        <v>35</v>
      </c>
      <c r="M180">
        <v>1541</v>
      </c>
      <c r="N180">
        <v>32</v>
      </c>
      <c r="O180">
        <v>251</v>
      </c>
      <c r="P180">
        <v>1</v>
      </c>
      <c r="Q180">
        <v>1</v>
      </c>
      <c r="R180">
        <v>112</v>
      </c>
    </row>
    <row r="181" spans="1:18" ht="12.75">
      <c r="A181" s="2">
        <v>1001</v>
      </c>
      <c r="B181" s="1">
        <v>0.3333333333333333</v>
      </c>
      <c r="C181" s="1">
        <v>0.2916666666666667</v>
      </c>
      <c r="D181" s="1">
        <v>0.5201388888888888</v>
      </c>
      <c r="E181">
        <v>420</v>
      </c>
      <c r="F181">
        <v>749</v>
      </c>
      <c r="G181">
        <v>48</v>
      </c>
      <c r="H181">
        <v>8</v>
      </c>
      <c r="I181">
        <v>48</v>
      </c>
      <c r="J181">
        <v>0</v>
      </c>
      <c r="K181">
        <v>12</v>
      </c>
      <c r="L181">
        <v>41</v>
      </c>
      <c r="M181">
        <v>1964</v>
      </c>
      <c r="N181">
        <v>32</v>
      </c>
      <c r="O181">
        <v>267</v>
      </c>
      <c r="P181">
        <v>1</v>
      </c>
      <c r="Q181">
        <v>1</v>
      </c>
      <c r="R181">
        <v>139</v>
      </c>
    </row>
    <row r="182" spans="1:18" ht="12.75">
      <c r="A182" s="2">
        <v>1001</v>
      </c>
      <c r="B182" s="1">
        <v>0.3541666666666667</v>
      </c>
      <c r="C182" s="1">
        <v>0.2916666666666667</v>
      </c>
      <c r="D182" s="1">
        <v>0.5201388888888888</v>
      </c>
      <c r="E182">
        <v>420</v>
      </c>
      <c r="F182">
        <v>749</v>
      </c>
      <c r="G182">
        <v>43</v>
      </c>
      <c r="H182">
        <v>7</v>
      </c>
      <c r="I182">
        <v>43</v>
      </c>
      <c r="J182">
        <v>0</v>
      </c>
      <c r="K182">
        <v>12</v>
      </c>
      <c r="L182">
        <v>35</v>
      </c>
      <c r="M182">
        <v>1522</v>
      </c>
      <c r="N182">
        <v>30</v>
      </c>
      <c r="O182">
        <v>209</v>
      </c>
      <c r="P182">
        <v>1</v>
      </c>
      <c r="Q182">
        <v>1</v>
      </c>
      <c r="R182">
        <v>108</v>
      </c>
    </row>
    <row r="183" spans="1:18" ht="12.75">
      <c r="A183" s="2">
        <v>1001</v>
      </c>
      <c r="B183" s="1">
        <v>0.375</v>
      </c>
      <c r="C183" s="1">
        <v>0.2916666666666667</v>
      </c>
      <c r="D183" s="1">
        <v>0.5201388888888888</v>
      </c>
      <c r="E183">
        <v>420</v>
      </c>
      <c r="F183">
        <v>749</v>
      </c>
      <c r="G183">
        <v>37</v>
      </c>
      <c r="H183">
        <v>12</v>
      </c>
      <c r="I183">
        <v>37</v>
      </c>
      <c r="J183">
        <v>0</v>
      </c>
      <c r="K183">
        <v>12</v>
      </c>
      <c r="L183">
        <v>38</v>
      </c>
      <c r="M183">
        <v>1408</v>
      </c>
      <c r="N183">
        <v>42</v>
      </c>
      <c r="O183">
        <v>512</v>
      </c>
      <c r="P183">
        <v>1</v>
      </c>
      <c r="Q183">
        <v>1</v>
      </c>
      <c r="R183">
        <v>120</v>
      </c>
    </row>
    <row r="184" spans="1:18" ht="12.75">
      <c r="A184" s="2">
        <v>1001</v>
      </c>
      <c r="B184" s="1">
        <v>0.3958333333333333</v>
      </c>
      <c r="C184" s="1">
        <v>0.2916666666666667</v>
      </c>
      <c r="D184" s="1">
        <v>0.5201388888888888</v>
      </c>
      <c r="E184">
        <v>420</v>
      </c>
      <c r="F184">
        <v>749</v>
      </c>
      <c r="G184">
        <v>31</v>
      </c>
      <c r="H184">
        <v>19</v>
      </c>
      <c r="I184">
        <v>31</v>
      </c>
      <c r="J184">
        <v>0</v>
      </c>
      <c r="K184">
        <v>12</v>
      </c>
      <c r="L184">
        <v>38</v>
      </c>
      <c r="M184">
        <v>1172</v>
      </c>
      <c r="N184">
        <v>44</v>
      </c>
      <c r="O184">
        <v>852</v>
      </c>
      <c r="P184">
        <v>1</v>
      </c>
      <c r="Q184">
        <v>1</v>
      </c>
      <c r="R184">
        <v>127</v>
      </c>
    </row>
    <row r="185" spans="1:18" ht="12.75">
      <c r="A185" s="2">
        <v>1001</v>
      </c>
      <c r="B185" s="1">
        <v>0.4166666666666667</v>
      </c>
      <c r="C185" s="1">
        <v>0.2916666666666667</v>
      </c>
      <c r="D185" s="1">
        <v>0.5201388888888888</v>
      </c>
      <c r="E185">
        <v>420</v>
      </c>
      <c r="F185">
        <v>749</v>
      </c>
      <c r="G185">
        <v>31</v>
      </c>
      <c r="H185">
        <v>17</v>
      </c>
      <c r="I185">
        <v>31</v>
      </c>
      <c r="J185">
        <v>0</v>
      </c>
      <c r="K185">
        <v>12</v>
      </c>
      <c r="L185">
        <v>41</v>
      </c>
      <c r="M185">
        <v>1268</v>
      </c>
      <c r="N185">
        <v>46</v>
      </c>
      <c r="O185">
        <v>800</v>
      </c>
      <c r="P185">
        <v>1</v>
      </c>
      <c r="Q185">
        <v>1</v>
      </c>
      <c r="R185">
        <v>129</v>
      </c>
    </row>
    <row r="186" spans="1:18" ht="12.75">
      <c r="A186" s="2">
        <v>1001</v>
      </c>
      <c r="B186" s="1">
        <v>0.4375</v>
      </c>
      <c r="C186" s="1">
        <v>0.2916666666666667</v>
      </c>
      <c r="D186" s="1">
        <v>0.5201388888888888</v>
      </c>
      <c r="E186">
        <v>420</v>
      </c>
      <c r="F186">
        <v>749</v>
      </c>
      <c r="G186">
        <v>34</v>
      </c>
      <c r="H186">
        <v>19</v>
      </c>
      <c r="I186">
        <v>34</v>
      </c>
      <c r="J186">
        <v>0</v>
      </c>
      <c r="K186">
        <v>12</v>
      </c>
      <c r="L186">
        <v>37</v>
      </c>
      <c r="M186">
        <v>1266</v>
      </c>
      <c r="N186">
        <v>38</v>
      </c>
      <c r="O186">
        <v>714</v>
      </c>
      <c r="P186">
        <v>1</v>
      </c>
      <c r="Q186">
        <v>1</v>
      </c>
      <c r="R186">
        <v>124</v>
      </c>
    </row>
    <row r="187" spans="1:18" ht="12.75">
      <c r="A187" s="2">
        <v>1001</v>
      </c>
      <c r="B187" s="1">
        <v>0.4583333333333333</v>
      </c>
      <c r="C187" s="1">
        <v>0.2916666666666667</v>
      </c>
      <c r="D187" s="1">
        <v>0.5201388888888888</v>
      </c>
      <c r="E187">
        <v>420</v>
      </c>
      <c r="F187">
        <v>749</v>
      </c>
      <c r="G187">
        <v>31</v>
      </c>
      <c r="H187">
        <v>22</v>
      </c>
      <c r="I187">
        <v>31</v>
      </c>
      <c r="J187">
        <v>0</v>
      </c>
      <c r="K187">
        <v>12</v>
      </c>
      <c r="L187">
        <v>38</v>
      </c>
      <c r="M187">
        <v>1191</v>
      </c>
      <c r="N187">
        <v>44</v>
      </c>
      <c r="O187">
        <v>968</v>
      </c>
      <c r="P187">
        <v>1</v>
      </c>
      <c r="Q187">
        <v>1</v>
      </c>
      <c r="R187">
        <v>135</v>
      </c>
    </row>
    <row r="188" spans="1:18" ht="12.75">
      <c r="A188" s="2">
        <v>1001</v>
      </c>
      <c r="B188" s="1">
        <v>0.4791666666666667</v>
      </c>
      <c r="C188" s="1">
        <v>0.2916666666666667</v>
      </c>
      <c r="D188" s="1">
        <v>0.5201388888888888</v>
      </c>
      <c r="E188">
        <v>420</v>
      </c>
      <c r="F188">
        <v>749</v>
      </c>
      <c r="G188">
        <v>26</v>
      </c>
      <c r="H188">
        <v>25</v>
      </c>
      <c r="I188">
        <v>26</v>
      </c>
      <c r="J188">
        <v>0</v>
      </c>
      <c r="K188">
        <v>12</v>
      </c>
      <c r="L188">
        <v>38</v>
      </c>
      <c r="M188">
        <v>981</v>
      </c>
      <c r="N188">
        <v>38</v>
      </c>
      <c r="O188">
        <v>954</v>
      </c>
      <c r="P188">
        <v>1</v>
      </c>
      <c r="Q188">
        <v>1</v>
      </c>
      <c r="R188">
        <v>121</v>
      </c>
    </row>
    <row r="189" spans="1:18" ht="12.75">
      <c r="A189" s="2">
        <v>1001</v>
      </c>
      <c r="B189" s="1">
        <v>0.5</v>
      </c>
      <c r="C189" s="1">
        <v>0.2916666666666667</v>
      </c>
      <c r="D189" s="1">
        <v>0.5201388888888888</v>
      </c>
      <c r="E189">
        <v>420</v>
      </c>
      <c r="F189">
        <v>749</v>
      </c>
      <c r="G189">
        <v>22</v>
      </c>
      <c r="H189">
        <v>28</v>
      </c>
      <c r="I189">
        <v>28</v>
      </c>
      <c r="J189">
        <v>0</v>
      </c>
      <c r="K189">
        <v>12</v>
      </c>
      <c r="L189">
        <v>33</v>
      </c>
      <c r="M189">
        <v>714</v>
      </c>
      <c r="N189">
        <v>35</v>
      </c>
      <c r="O189">
        <v>986</v>
      </c>
      <c r="P189">
        <v>1</v>
      </c>
      <c r="Q189">
        <v>1</v>
      </c>
      <c r="R189">
        <v>106</v>
      </c>
    </row>
    <row r="190" spans="1:18" ht="12.75">
      <c r="A190" s="2">
        <v>1001</v>
      </c>
      <c r="B190" s="1">
        <v>0.5208333333333334</v>
      </c>
      <c r="C190" s="1">
        <v>0.5208333333333334</v>
      </c>
      <c r="D190" s="1">
        <v>0.6451388888888888</v>
      </c>
      <c r="E190">
        <v>750</v>
      </c>
      <c r="F190">
        <v>929</v>
      </c>
      <c r="G190">
        <v>17</v>
      </c>
      <c r="H190">
        <v>42</v>
      </c>
      <c r="I190">
        <v>42</v>
      </c>
      <c r="J190">
        <v>0</v>
      </c>
      <c r="K190">
        <v>12</v>
      </c>
      <c r="L190">
        <v>40</v>
      </c>
      <c r="M190">
        <v>663</v>
      </c>
      <c r="N190">
        <v>48</v>
      </c>
      <c r="O190">
        <v>2006</v>
      </c>
      <c r="P190">
        <v>1</v>
      </c>
      <c r="Q190">
        <v>1</v>
      </c>
      <c r="R190">
        <v>167</v>
      </c>
    </row>
    <row r="191" spans="1:18" ht="12.75">
      <c r="A191" s="2">
        <v>1001</v>
      </c>
      <c r="B191" s="1">
        <v>0.5416666666666666</v>
      </c>
      <c r="C191" s="1">
        <v>0.5208333333333334</v>
      </c>
      <c r="D191" s="1">
        <v>0.6451388888888888</v>
      </c>
      <c r="E191">
        <v>750</v>
      </c>
      <c r="F191">
        <v>929</v>
      </c>
      <c r="G191">
        <v>13</v>
      </c>
      <c r="H191">
        <v>44</v>
      </c>
      <c r="I191">
        <v>44</v>
      </c>
      <c r="J191">
        <v>0</v>
      </c>
      <c r="K191">
        <v>12</v>
      </c>
      <c r="L191">
        <v>28</v>
      </c>
      <c r="M191">
        <v>360</v>
      </c>
      <c r="N191">
        <v>33</v>
      </c>
      <c r="O191">
        <v>1457</v>
      </c>
      <c r="P191">
        <v>1</v>
      </c>
      <c r="Q191">
        <v>1</v>
      </c>
      <c r="R191">
        <v>114</v>
      </c>
    </row>
    <row r="192" spans="1:18" ht="12.75">
      <c r="A192" s="2">
        <v>1001</v>
      </c>
      <c r="B192" s="1">
        <v>0.5625</v>
      </c>
      <c r="C192" s="1">
        <v>0.5208333333333334</v>
      </c>
      <c r="D192" s="1">
        <v>0.6451388888888888</v>
      </c>
      <c r="E192">
        <v>750</v>
      </c>
      <c r="F192">
        <v>929</v>
      </c>
      <c r="G192">
        <v>14</v>
      </c>
      <c r="H192">
        <v>47</v>
      </c>
      <c r="I192">
        <v>47</v>
      </c>
      <c r="J192">
        <v>0</v>
      </c>
      <c r="K192">
        <v>12</v>
      </c>
      <c r="L192">
        <v>42</v>
      </c>
      <c r="M192">
        <v>575</v>
      </c>
      <c r="N192">
        <v>45</v>
      </c>
      <c r="O192">
        <v>2136</v>
      </c>
      <c r="P192">
        <v>1</v>
      </c>
      <c r="Q192">
        <v>1</v>
      </c>
      <c r="R192">
        <v>169</v>
      </c>
    </row>
    <row r="193" spans="1:18" ht="12.75">
      <c r="A193" s="2">
        <v>1001</v>
      </c>
      <c r="B193" s="1">
        <v>0.5833333333333334</v>
      </c>
      <c r="C193" s="1">
        <v>0.5208333333333334</v>
      </c>
      <c r="D193" s="1">
        <v>0.6451388888888888</v>
      </c>
      <c r="E193">
        <v>750</v>
      </c>
      <c r="F193">
        <v>929</v>
      </c>
      <c r="G193">
        <v>15</v>
      </c>
      <c r="H193">
        <v>51</v>
      </c>
      <c r="I193">
        <v>51</v>
      </c>
      <c r="J193">
        <v>0</v>
      </c>
      <c r="K193">
        <v>12</v>
      </c>
      <c r="L193">
        <v>33</v>
      </c>
      <c r="M193">
        <v>504</v>
      </c>
      <c r="N193">
        <v>31</v>
      </c>
      <c r="O193">
        <v>1573</v>
      </c>
      <c r="P193">
        <v>1</v>
      </c>
      <c r="Q193">
        <v>1</v>
      </c>
      <c r="R193">
        <v>130</v>
      </c>
    </row>
    <row r="194" spans="1:18" ht="12.75">
      <c r="A194" s="2">
        <v>1001</v>
      </c>
      <c r="B194" s="1">
        <v>0.6041666666666666</v>
      </c>
      <c r="C194" s="1">
        <v>0.5208333333333334</v>
      </c>
      <c r="D194" s="1">
        <v>0.6451388888888888</v>
      </c>
      <c r="E194">
        <v>750</v>
      </c>
      <c r="F194">
        <v>929</v>
      </c>
      <c r="G194">
        <v>15</v>
      </c>
      <c r="H194">
        <v>37</v>
      </c>
      <c r="I194">
        <v>37</v>
      </c>
      <c r="J194">
        <v>0</v>
      </c>
      <c r="K194">
        <v>12</v>
      </c>
      <c r="L194">
        <v>40</v>
      </c>
      <c r="M194">
        <v>609</v>
      </c>
      <c r="N194">
        <v>41</v>
      </c>
      <c r="O194">
        <v>1503</v>
      </c>
      <c r="P194">
        <v>1</v>
      </c>
      <c r="Q194">
        <v>1</v>
      </c>
      <c r="R194">
        <v>132</v>
      </c>
    </row>
    <row r="195" spans="1:18" ht="12.75">
      <c r="A195" s="2">
        <v>1001</v>
      </c>
      <c r="B195" s="1">
        <v>0.625</v>
      </c>
      <c r="C195" s="1">
        <v>0.5208333333333334</v>
      </c>
      <c r="D195" s="1">
        <v>0.6451388888888888</v>
      </c>
      <c r="E195">
        <v>750</v>
      </c>
      <c r="F195">
        <v>929</v>
      </c>
      <c r="G195">
        <v>14</v>
      </c>
      <c r="H195">
        <v>28</v>
      </c>
      <c r="I195">
        <v>28</v>
      </c>
      <c r="J195">
        <v>0</v>
      </c>
      <c r="K195">
        <v>12</v>
      </c>
      <c r="L195">
        <v>41</v>
      </c>
      <c r="M195">
        <v>559</v>
      </c>
      <c r="N195">
        <v>43</v>
      </c>
      <c r="O195">
        <v>1189</v>
      </c>
      <c r="P195">
        <v>1</v>
      </c>
      <c r="Q195">
        <v>1</v>
      </c>
      <c r="R195">
        <v>109</v>
      </c>
    </row>
    <row r="196" spans="1:18" ht="12.75">
      <c r="A196" s="2">
        <v>1001</v>
      </c>
      <c r="B196" s="1">
        <v>0.6458333333333334</v>
      </c>
      <c r="C196" s="1">
        <v>0.6458333333333334</v>
      </c>
      <c r="D196" s="1">
        <v>0.7701388888888889</v>
      </c>
      <c r="E196">
        <v>930</v>
      </c>
      <c r="F196">
        <v>1109</v>
      </c>
      <c r="G196">
        <v>21</v>
      </c>
      <c r="H196">
        <v>17</v>
      </c>
      <c r="I196">
        <v>21</v>
      </c>
      <c r="J196">
        <v>0</v>
      </c>
      <c r="K196">
        <v>15</v>
      </c>
      <c r="L196">
        <v>21</v>
      </c>
      <c r="M196">
        <v>436</v>
      </c>
      <c r="N196">
        <v>35</v>
      </c>
      <c r="O196">
        <v>609</v>
      </c>
      <c r="P196">
        <v>1</v>
      </c>
      <c r="Q196">
        <v>1</v>
      </c>
      <c r="R196">
        <v>65</v>
      </c>
    </row>
    <row r="197" spans="1:18" ht="12.75">
      <c r="A197" s="2">
        <v>1001</v>
      </c>
      <c r="B197" s="1">
        <v>0.6666666666666666</v>
      </c>
      <c r="C197" s="1">
        <v>0.6458333333333334</v>
      </c>
      <c r="D197" s="1">
        <v>0.7701388888888889</v>
      </c>
      <c r="E197">
        <v>930</v>
      </c>
      <c r="F197">
        <v>1109</v>
      </c>
      <c r="G197">
        <v>34</v>
      </c>
      <c r="H197">
        <v>28</v>
      </c>
      <c r="I197">
        <v>34</v>
      </c>
      <c r="J197">
        <v>0</v>
      </c>
      <c r="K197">
        <v>15</v>
      </c>
      <c r="L197">
        <v>26</v>
      </c>
      <c r="M197">
        <v>891</v>
      </c>
      <c r="N197">
        <v>25</v>
      </c>
      <c r="O197">
        <v>710</v>
      </c>
      <c r="P197">
        <v>1</v>
      </c>
      <c r="Q197">
        <v>1</v>
      </c>
      <c r="R197">
        <v>100</v>
      </c>
    </row>
    <row r="198" spans="1:18" ht="12.75">
      <c r="A198" s="2">
        <v>1001</v>
      </c>
      <c r="B198" s="1">
        <v>0.6875</v>
      </c>
      <c r="C198" s="1">
        <v>0.6458333333333334</v>
      </c>
      <c r="D198" s="1">
        <v>0.7701388888888889</v>
      </c>
      <c r="E198">
        <v>930</v>
      </c>
      <c r="F198">
        <v>1109</v>
      </c>
      <c r="G198">
        <v>32</v>
      </c>
      <c r="H198">
        <v>26</v>
      </c>
      <c r="I198">
        <v>32</v>
      </c>
      <c r="J198">
        <v>0</v>
      </c>
      <c r="K198">
        <v>15</v>
      </c>
      <c r="L198">
        <v>25</v>
      </c>
      <c r="M198">
        <v>799</v>
      </c>
      <c r="N198">
        <v>28</v>
      </c>
      <c r="O198">
        <v>730</v>
      </c>
      <c r="P198">
        <v>1</v>
      </c>
      <c r="Q198">
        <v>1</v>
      </c>
      <c r="R198">
        <v>96</v>
      </c>
    </row>
    <row r="199" spans="1:18" ht="12.75">
      <c r="A199" s="2">
        <v>1001</v>
      </c>
      <c r="B199" s="1">
        <v>0.7083333333333334</v>
      </c>
      <c r="C199" s="1">
        <v>0.6458333333333334</v>
      </c>
      <c r="D199" s="1">
        <v>0.7701388888888889</v>
      </c>
      <c r="E199">
        <v>930</v>
      </c>
      <c r="F199">
        <v>1109</v>
      </c>
      <c r="G199">
        <v>40</v>
      </c>
      <c r="H199">
        <v>26</v>
      </c>
      <c r="I199">
        <v>40</v>
      </c>
      <c r="J199">
        <v>0</v>
      </c>
      <c r="K199">
        <v>15</v>
      </c>
      <c r="L199">
        <v>29</v>
      </c>
      <c r="M199">
        <v>1148</v>
      </c>
      <c r="N199">
        <v>35</v>
      </c>
      <c r="O199">
        <v>922</v>
      </c>
      <c r="P199">
        <v>1</v>
      </c>
      <c r="Q199">
        <v>1</v>
      </c>
      <c r="R199">
        <v>129</v>
      </c>
    </row>
    <row r="200" spans="1:18" ht="12.75">
      <c r="A200" s="2">
        <v>1001</v>
      </c>
      <c r="B200" s="1">
        <v>0.7291666666666666</v>
      </c>
      <c r="C200" s="1">
        <v>0.6458333333333334</v>
      </c>
      <c r="D200" s="1">
        <v>0.7701388888888889</v>
      </c>
      <c r="E200">
        <v>930</v>
      </c>
      <c r="F200">
        <v>1109</v>
      </c>
      <c r="G200">
        <v>41</v>
      </c>
      <c r="H200">
        <v>25</v>
      </c>
      <c r="I200">
        <v>41</v>
      </c>
      <c r="J200">
        <v>0</v>
      </c>
      <c r="K200">
        <v>15</v>
      </c>
      <c r="L200">
        <v>29</v>
      </c>
      <c r="M200">
        <v>1191</v>
      </c>
      <c r="N200">
        <v>31</v>
      </c>
      <c r="O200">
        <v>775</v>
      </c>
      <c r="P200">
        <v>1</v>
      </c>
      <c r="Q200">
        <v>1</v>
      </c>
      <c r="R200">
        <v>123</v>
      </c>
    </row>
    <row r="201" spans="1:18" ht="12.75">
      <c r="A201" s="2">
        <v>1001</v>
      </c>
      <c r="B201" s="1">
        <v>0.75</v>
      </c>
      <c r="C201" s="1">
        <v>0.6458333333333334</v>
      </c>
      <c r="D201" s="1">
        <v>0.7701388888888889</v>
      </c>
      <c r="E201">
        <v>930</v>
      </c>
      <c r="F201">
        <v>1109</v>
      </c>
      <c r="G201">
        <v>39</v>
      </c>
      <c r="H201">
        <v>25</v>
      </c>
      <c r="I201">
        <v>39</v>
      </c>
      <c r="J201">
        <v>0</v>
      </c>
      <c r="K201">
        <v>15</v>
      </c>
      <c r="L201">
        <v>32</v>
      </c>
      <c r="M201">
        <v>1234</v>
      </c>
      <c r="N201">
        <v>30</v>
      </c>
      <c r="O201">
        <v>736</v>
      </c>
      <c r="P201">
        <v>1</v>
      </c>
      <c r="Q201">
        <v>1</v>
      </c>
      <c r="R201">
        <v>123</v>
      </c>
    </row>
    <row r="202" spans="1:18" ht="12.75">
      <c r="A202" s="2">
        <v>1001</v>
      </c>
      <c r="B202" s="1">
        <v>0.7708333333333334</v>
      </c>
      <c r="C202" s="1">
        <v>0.7708333333333334</v>
      </c>
      <c r="D202" s="1">
        <v>0.8951388888888889</v>
      </c>
      <c r="E202">
        <v>1110</v>
      </c>
      <c r="F202">
        <v>1289</v>
      </c>
      <c r="G202">
        <v>31</v>
      </c>
      <c r="H202">
        <v>26</v>
      </c>
      <c r="I202">
        <v>31</v>
      </c>
      <c r="J202">
        <v>0</v>
      </c>
      <c r="K202">
        <v>15</v>
      </c>
      <c r="L202">
        <v>31</v>
      </c>
      <c r="M202">
        <v>955</v>
      </c>
      <c r="N202">
        <v>31</v>
      </c>
      <c r="O202">
        <v>816</v>
      </c>
      <c r="P202">
        <v>1</v>
      </c>
      <c r="Q202">
        <v>1</v>
      </c>
      <c r="R202">
        <v>111</v>
      </c>
    </row>
    <row r="203" spans="1:18" ht="12.75">
      <c r="A203" s="2">
        <v>1001</v>
      </c>
      <c r="B203" s="1">
        <v>0.7916666666666666</v>
      </c>
      <c r="C203" s="1">
        <v>0.7708333333333334</v>
      </c>
      <c r="D203" s="1">
        <v>0.8951388888888889</v>
      </c>
      <c r="E203">
        <v>1110</v>
      </c>
      <c r="F203">
        <v>1289</v>
      </c>
      <c r="G203">
        <v>22</v>
      </c>
      <c r="H203">
        <v>36</v>
      </c>
      <c r="I203">
        <v>36</v>
      </c>
      <c r="J203">
        <v>0</v>
      </c>
      <c r="K203">
        <v>15</v>
      </c>
      <c r="L203">
        <v>30</v>
      </c>
      <c r="M203">
        <v>674</v>
      </c>
      <c r="N203">
        <v>29</v>
      </c>
      <c r="O203">
        <v>1057</v>
      </c>
      <c r="P203">
        <v>1</v>
      </c>
      <c r="Q203">
        <v>1</v>
      </c>
      <c r="R203">
        <v>108</v>
      </c>
    </row>
    <row r="204" spans="1:18" ht="12.75">
      <c r="A204" s="2">
        <v>1001</v>
      </c>
      <c r="B204" s="1">
        <v>0.8125</v>
      </c>
      <c r="C204" s="1">
        <v>0.7708333333333334</v>
      </c>
      <c r="D204" s="1">
        <v>0.8951388888888889</v>
      </c>
      <c r="E204">
        <v>1110</v>
      </c>
      <c r="F204">
        <v>1289</v>
      </c>
      <c r="G204">
        <v>14</v>
      </c>
      <c r="H204">
        <v>42</v>
      </c>
      <c r="I204">
        <v>42</v>
      </c>
      <c r="J204">
        <v>0</v>
      </c>
      <c r="K204">
        <v>15</v>
      </c>
      <c r="L204">
        <v>27</v>
      </c>
      <c r="M204">
        <v>388</v>
      </c>
      <c r="N204">
        <v>32</v>
      </c>
      <c r="O204">
        <v>1353</v>
      </c>
      <c r="P204">
        <v>1</v>
      </c>
      <c r="Q204">
        <v>1</v>
      </c>
      <c r="R204">
        <v>109</v>
      </c>
    </row>
    <row r="205" spans="1:18" ht="12.75">
      <c r="A205" s="2">
        <v>1001</v>
      </c>
      <c r="B205" s="1">
        <v>0.8333333333333334</v>
      </c>
      <c r="C205" s="1">
        <v>0.7708333333333334</v>
      </c>
      <c r="D205" s="1">
        <v>0.8951388888888889</v>
      </c>
      <c r="E205">
        <v>1110</v>
      </c>
      <c r="F205">
        <v>1289</v>
      </c>
      <c r="G205">
        <v>12</v>
      </c>
      <c r="H205">
        <v>45</v>
      </c>
      <c r="I205">
        <v>45</v>
      </c>
      <c r="J205">
        <v>0</v>
      </c>
      <c r="K205">
        <v>15</v>
      </c>
      <c r="L205">
        <v>27</v>
      </c>
      <c r="M205">
        <v>327</v>
      </c>
      <c r="N205">
        <v>29</v>
      </c>
      <c r="O205">
        <v>1297</v>
      </c>
      <c r="P205">
        <v>1</v>
      </c>
      <c r="Q205">
        <v>1</v>
      </c>
      <c r="R205">
        <v>102</v>
      </c>
    </row>
    <row r="206" spans="1:18" ht="12.75">
      <c r="A206" s="2">
        <v>1001</v>
      </c>
      <c r="B206" s="1">
        <v>0.8541666666666666</v>
      </c>
      <c r="C206" s="1">
        <v>0.7708333333333334</v>
      </c>
      <c r="D206" s="1">
        <v>0.8951388888888889</v>
      </c>
      <c r="E206">
        <v>1110</v>
      </c>
      <c r="F206">
        <v>1289</v>
      </c>
      <c r="G206">
        <v>11</v>
      </c>
      <c r="H206">
        <v>45</v>
      </c>
      <c r="I206">
        <v>45</v>
      </c>
      <c r="J206">
        <v>0</v>
      </c>
      <c r="K206">
        <v>15</v>
      </c>
      <c r="L206">
        <v>30</v>
      </c>
      <c r="M206">
        <v>341</v>
      </c>
      <c r="N206">
        <v>27</v>
      </c>
      <c r="O206">
        <v>1209</v>
      </c>
      <c r="P206">
        <v>1</v>
      </c>
      <c r="Q206">
        <v>1</v>
      </c>
      <c r="R206">
        <v>97</v>
      </c>
    </row>
    <row r="207" spans="1:18" ht="12.75">
      <c r="A207" s="2">
        <v>1001</v>
      </c>
      <c r="B207" s="1">
        <v>0.875</v>
      </c>
      <c r="C207" s="1">
        <v>0.7708333333333334</v>
      </c>
      <c r="D207" s="1">
        <v>0.8951388888888889</v>
      </c>
      <c r="E207">
        <v>1110</v>
      </c>
      <c r="F207">
        <v>1289</v>
      </c>
      <c r="G207">
        <v>7</v>
      </c>
      <c r="H207">
        <v>31</v>
      </c>
      <c r="I207">
        <v>31</v>
      </c>
      <c r="J207">
        <v>0</v>
      </c>
      <c r="K207">
        <v>15</v>
      </c>
      <c r="L207">
        <v>26</v>
      </c>
      <c r="M207">
        <v>174</v>
      </c>
      <c r="N207">
        <v>32</v>
      </c>
      <c r="O207">
        <v>978</v>
      </c>
      <c r="P207">
        <v>1</v>
      </c>
      <c r="Q207">
        <v>1</v>
      </c>
      <c r="R207">
        <v>72</v>
      </c>
    </row>
    <row r="208" spans="1:18" ht="12.75">
      <c r="A208" s="2">
        <v>1001</v>
      </c>
      <c r="B208" s="1">
        <v>0.8958333333333334</v>
      </c>
      <c r="C208" s="1">
        <v>0.8958333333333334</v>
      </c>
      <c r="D208" s="1">
        <v>0.9784722222222223</v>
      </c>
      <c r="E208">
        <v>1290</v>
      </c>
      <c r="F208">
        <v>1409</v>
      </c>
      <c r="G208">
        <v>7</v>
      </c>
      <c r="H208">
        <v>18</v>
      </c>
      <c r="I208">
        <v>18</v>
      </c>
      <c r="J208">
        <v>0</v>
      </c>
      <c r="K208">
        <v>17</v>
      </c>
      <c r="L208">
        <v>23</v>
      </c>
      <c r="M208">
        <v>166</v>
      </c>
      <c r="N208">
        <v>28</v>
      </c>
      <c r="O208">
        <v>499</v>
      </c>
      <c r="P208">
        <v>1</v>
      </c>
      <c r="Q208">
        <v>1</v>
      </c>
      <c r="R208">
        <v>42</v>
      </c>
    </row>
    <row r="209" spans="1:18" ht="12.75">
      <c r="A209" s="2">
        <v>1001</v>
      </c>
      <c r="B209" s="1">
        <v>0.9166666666666666</v>
      </c>
      <c r="C209" s="1">
        <v>0.8958333333333334</v>
      </c>
      <c r="D209" s="1">
        <v>0.9784722222222223</v>
      </c>
      <c r="E209">
        <v>1290</v>
      </c>
      <c r="F209">
        <v>1409</v>
      </c>
      <c r="G209">
        <v>6</v>
      </c>
      <c r="H209">
        <v>16</v>
      </c>
      <c r="I209">
        <v>16</v>
      </c>
      <c r="J209">
        <v>0</v>
      </c>
      <c r="K209">
        <v>17</v>
      </c>
      <c r="L209">
        <v>20</v>
      </c>
      <c r="M209">
        <v>124</v>
      </c>
      <c r="N209">
        <v>24</v>
      </c>
      <c r="O209">
        <v>384</v>
      </c>
      <c r="P209">
        <v>1</v>
      </c>
      <c r="Q209">
        <v>1</v>
      </c>
      <c r="R209">
        <v>32</v>
      </c>
    </row>
    <row r="210" spans="1:18" ht="12.75">
      <c r="A210" s="2">
        <v>1001</v>
      </c>
      <c r="B210" s="1">
        <v>0.9375</v>
      </c>
      <c r="C210" s="1">
        <v>0.8958333333333334</v>
      </c>
      <c r="D210" s="1">
        <v>0.9784722222222223</v>
      </c>
      <c r="E210">
        <v>1290</v>
      </c>
      <c r="F210">
        <v>1409</v>
      </c>
      <c r="G210">
        <v>6</v>
      </c>
      <c r="H210">
        <v>11</v>
      </c>
      <c r="I210">
        <v>11</v>
      </c>
      <c r="J210">
        <v>0</v>
      </c>
      <c r="K210">
        <v>17</v>
      </c>
      <c r="L210">
        <v>24</v>
      </c>
      <c r="M210">
        <v>134</v>
      </c>
      <c r="N210">
        <v>26</v>
      </c>
      <c r="O210">
        <v>289</v>
      </c>
      <c r="P210">
        <v>1</v>
      </c>
      <c r="Q210">
        <v>1</v>
      </c>
      <c r="R210">
        <v>26</v>
      </c>
    </row>
    <row r="211" spans="1:18" ht="12.75">
      <c r="A211" s="2">
        <v>1001</v>
      </c>
      <c r="B211" s="1">
        <v>0.9583333333333334</v>
      </c>
      <c r="C211" s="1">
        <v>0.8958333333333334</v>
      </c>
      <c r="D211" s="1">
        <v>0.9784722222222223</v>
      </c>
      <c r="E211">
        <v>1290</v>
      </c>
      <c r="F211">
        <v>1409</v>
      </c>
      <c r="G211">
        <v>4</v>
      </c>
      <c r="H211">
        <v>7</v>
      </c>
      <c r="I211">
        <v>7</v>
      </c>
      <c r="J211">
        <v>0</v>
      </c>
      <c r="K211">
        <v>17</v>
      </c>
      <c r="L211">
        <v>16</v>
      </c>
      <c r="M211">
        <v>56</v>
      </c>
      <c r="N211">
        <v>31</v>
      </c>
      <c r="O211">
        <v>213</v>
      </c>
      <c r="P211">
        <v>1</v>
      </c>
      <c r="Q211">
        <v>1</v>
      </c>
      <c r="R211">
        <v>17</v>
      </c>
    </row>
    <row r="212" spans="1:18" ht="12.75">
      <c r="A212" s="2">
        <v>12</v>
      </c>
      <c r="B212" s="1">
        <v>0.25</v>
      </c>
      <c r="C212" s="1">
        <v>0.25</v>
      </c>
      <c r="D212" s="1">
        <v>0.29097222222222224</v>
      </c>
      <c r="E212">
        <v>360</v>
      </c>
      <c r="F212">
        <v>419</v>
      </c>
      <c r="G212">
        <v>24</v>
      </c>
      <c r="H212">
        <v>9</v>
      </c>
      <c r="I212">
        <v>24</v>
      </c>
      <c r="J212">
        <v>0</v>
      </c>
      <c r="K212">
        <v>10</v>
      </c>
      <c r="L212">
        <v>42</v>
      </c>
      <c r="M212">
        <v>996</v>
      </c>
      <c r="N212">
        <v>27</v>
      </c>
      <c r="O212">
        <v>240</v>
      </c>
      <c r="P212">
        <v>1</v>
      </c>
      <c r="Q212">
        <v>1</v>
      </c>
      <c r="R212">
        <v>77</v>
      </c>
    </row>
    <row r="213" spans="1:18" ht="12.75">
      <c r="A213" s="2">
        <v>12</v>
      </c>
      <c r="B213" s="1">
        <v>0.2708333333333333</v>
      </c>
      <c r="C213" s="1">
        <v>0.25</v>
      </c>
      <c r="D213" s="1">
        <v>0.29097222222222224</v>
      </c>
      <c r="E213">
        <v>360</v>
      </c>
      <c r="F213">
        <v>419</v>
      </c>
      <c r="G213">
        <v>52</v>
      </c>
      <c r="H213">
        <v>16</v>
      </c>
      <c r="I213">
        <v>52</v>
      </c>
      <c r="J213">
        <v>0</v>
      </c>
      <c r="K213">
        <v>10</v>
      </c>
      <c r="L213">
        <v>56</v>
      </c>
      <c r="M213">
        <v>2903</v>
      </c>
      <c r="N213">
        <v>87</v>
      </c>
      <c r="O213">
        <v>1391</v>
      </c>
      <c r="P213">
        <v>1</v>
      </c>
      <c r="Q213">
        <v>1</v>
      </c>
      <c r="R213">
        <v>268</v>
      </c>
    </row>
    <row r="214" spans="1:18" ht="12.75">
      <c r="A214" s="2">
        <v>12</v>
      </c>
      <c r="B214" s="1">
        <v>0.2916666666666667</v>
      </c>
      <c r="C214" s="1">
        <v>0.2916666666666667</v>
      </c>
      <c r="D214" s="1">
        <v>0.4159722222222222</v>
      </c>
      <c r="E214">
        <v>420</v>
      </c>
      <c r="F214">
        <v>599</v>
      </c>
      <c r="G214">
        <v>59</v>
      </c>
      <c r="H214">
        <v>32</v>
      </c>
      <c r="I214">
        <v>59</v>
      </c>
      <c r="J214">
        <v>1</v>
      </c>
      <c r="K214">
        <v>4</v>
      </c>
      <c r="L214">
        <v>96</v>
      </c>
      <c r="M214">
        <v>5664</v>
      </c>
      <c r="N214">
        <v>78</v>
      </c>
      <c r="O214">
        <v>2526</v>
      </c>
      <c r="P214">
        <v>1</v>
      </c>
      <c r="Q214">
        <v>1</v>
      </c>
      <c r="R214">
        <v>512</v>
      </c>
    </row>
    <row r="215" spans="1:18" ht="12.75">
      <c r="A215" s="2">
        <v>12</v>
      </c>
      <c r="B215" s="1">
        <v>0.3125</v>
      </c>
      <c r="C215" s="1">
        <v>0.2916666666666667</v>
      </c>
      <c r="D215" s="1">
        <v>0.4159722222222222</v>
      </c>
      <c r="E215">
        <v>420</v>
      </c>
      <c r="F215">
        <v>599</v>
      </c>
      <c r="G215">
        <v>63</v>
      </c>
      <c r="H215">
        <v>28</v>
      </c>
      <c r="I215">
        <v>63</v>
      </c>
      <c r="J215">
        <v>1</v>
      </c>
      <c r="K215">
        <v>4</v>
      </c>
      <c r="L215">
        <v>88</v>
      </c>
      <c r="M215">
        <v>5535</v>
      </c>
      <c r="N215">
        <v>103</v>
      </c>
      <c r="O215">
        <v>2840</v>
      </c>
      <c r="P215">
        <v>1</v>
      </c>
      <c r="Q215">
        <v>1</v>
      </c>
      <c r="R215">
        <v>523</v>
      </c>
    </row>
    <row r="216" spans="1:18" ht="12.75">
      <c r="A216" s="2">
        <v>12</v>
      </c>
      <c r="B216" s="1">
        <v>0.3333333333333333</v>
      </c>
      <c r="C216" s="1">
        <v>0.2916666666666667</v>
      </c>
      <c r="D216" s="1">
        <v>0.4159722222222222</v>
      </c>
      <c r="E216">
        <v>420</v>
      </c>
      <c r="F216">
        <v>599</v>
      </c>
      <c r="G216">
        <v>63</v>
      </c>
      <c r="H216">
        <v>26</v>
      </c>
      <c r="I216">
        <v>63</v>
      </c>
      <c r="J216">
        <v>2</v>
      </c>
      <c r="K216">
        <v>4</v>
      </c>
      <c r="L216">
        <v>116</v>
      </c>
      <c r="M216">
        <v>7352</v>
      </c>
      <c r="N216">
        <v>99</v>
      </c>
      <c r="O216">
        <v>2603</v>
      </c>
      <c r="P216">
        <v>1</v>
      </c>
      <c r="Q216">
        <v>1</v>
      </c>
      <c r="R216">
        <v>622</v>
      </c>
    </row>
    <row r="217" spans="1:18" ht="12.75">
      <c r="A217" s="2">
        <v>12</v>
      </c>
      <c r="B217" s="1">
        <v>0.3541666666666667</v>
      </c>
      <c r="C217" s="1">
        <v>0.2916666666666667</v>
      </c>
      <c r="D217" s="1">
        <v>0.4159722222222222</v>
      </c>
      <c r="E217">
        <v>420</v>
      </c>
      <c r="F217">
        <v>599</v>
      </c>
      <c r="G217">
        <v>71</v>
      </c>
      <c r="H217">
        <v>23</v>
      </c>
      <c r="I217">
        <v>71</v>
      </c>
      <c r="J217">
        <v>2</v>
      </c>
      <c r="K217">
        <v>4</v>
      </c>
      <c r="L217">
        <v>98</v>
      </c>
      <c r="M217">
        <v>6965</v>
      </c>
      <c r="N217">
        <v>111</v>
      </c>
      <c r="O217">
        <v>2592</v>
      </c>
      <c r="P217">
        <v>1</v>
      </c>
      <c r="Q217">
        <v>1</v>
      </c>
      <c r="R217">
        <v>597</v>
      </c>
    </row>
    <row r="218" spans="1:18" ht="12.75">
      <c r="A218" s="2">
        <v>12</v>
      </c>
      <c r="B218" s="1">
        <v>0.375</v>
      </c>
      <c r="C218" s="1">
        <v>0.2916666666666667</v>
      </c>
      <c r="D218" s="1">
        <v>0.4159722222222222</v>
      </c>
      <c r="E218">
        <v>420</v>
      </c>
      <c r="F218">
        <v>599</v>
      </c>
      <c r="G218">
        <v>58</v>
      </c>
      <c r="H218">
        <v>26</v>
      </c>
      <c r="I218">
        <v>58</v>
      </c>
      <c r="J218">
        <v>2</v>
      </c>
      <c r="K218">
        <v>4</v>
      </c>
      <c r="L218">
        <v>105</v>
      </c>
      <c r="M218">
        <v>6127</v>
      </c>
      <c r="N218">
        <v>106</v>
      </c>
      <c r="O218">
        <v>2744</v>
      </c>
      <c r="P218">
        <v>1</v>
      </c>
      <c r="Q218">
        <v>1</v>
      </c>
      <c r="R218">
        <v>554</v>
      </c>
    </row>
    <row r="219" spans="1:18" ht="12.75">
      <c r="A219" s="2">
        <v>12</v>
      </c>
      <c r="B219" s="1">
        <v>0.3958333333333333</v>
      </c>
      <c r="C219" s="1">
        <v>0.2916666666666667</v>
      </c>
      <c r="D219" s="1">
        <v>0.4159722222222222</v>
      </c>
      <c r="E219">
        <v>420</v>
      </c>
      <c r="F219">
        <v>599</v>
      </c>
      <c r="G219">
        <v>51</v>
      </c>
      <c r="H219">
        <v>22</v>
      </c>
      <c r="I219">
        <v>51</v>
      </c>
      <c r="J219">
        <v>1</v>
      </c>
      <c r="K219">
        <v>4</v>
      </c>
      <c r="L219">
        <v>101</v>
      </c>
      <c r="M219">
        <v>5152</v>
      </c>
      <c r="N219">
        <v>121</v>
      </c>
      <c r="O219">
        <v>2619</v>
      </c>
      <c r="P219">
        <v>1</v>
      </c>
      <c r="Q219">
        <v>1</v>
      </c>
      <c r="R219">
        <v>486</v>
      </c>
    </row>
    <row r="220" spans="1:18" ht="12.75">
      <c r="A220" s="2">
        <v>12</v>
      </c>
      <c r="B220" s="1">
        <v>0.4166666666666667</v>
      </c>
      <c r="C220" s="1">
        <v>0.4166666666666667</v>
      </c>
      <c r="D220" s="1">
        <v>0.5201388888888888</v>
      </c>
      <c r="E220">
        <v>600</v>
      </c>
      <c r="F220">
        <v>749</v>
      </c>
      <c r="G220">
        <v>46</v>
      </c>
      <c r="H220">
        <v>37</v>
      </c>
      <c r="I220">
        <v>46</v>
      </c>
      <c r="J220">
        <v>0</v>
      </c>
      <c r="K220">
        <v>5</v>
      </c>
      <c r="L220">
        <v>113</v>
      </c>
      <c r="M220">
        <v>5189</v>
      </c>
      <c r="N220">
        <v>82</v>
      </c>
      <c r="O220">
        <v>3062</v>
      </c>
      <c r="P220">
        <v>1</v>
      </c>
      <c r="Q220">
        <v>1</v>
      </c>
      <c r="R220">
        <v>516</v>
      </c>
    </row>
    <row r="221" spans="1:18" ht="12.75">
      <c r="A221" s="2">
        <v>12</v>
      </c>
      <c r="B221" s="1">
        <v>0.4375</v>
      </c>
      <c r="C221" s="1">
        <v>0.4166666666666667</v>
      </c>
      <c r="D221" s="1">
        <v>0.5201388888888888</v>
      </c>
      <c r="E221">
        <v>600</v>
      </c>
      <c r="F221">
        <v>749</v>
      </c>
      <c r="G221">
        <v>55</v>
      </c>
      <c r="H221">
        <v>39</v>
      </c>
      <c r="I221">
        <v>55</v>
      </c>
      <c r="J221">
        <v>0</v>
      </c>
      <c r="K221">
        <v>5</v>
      </c>
      <c r="L221">
        <v>76</v>
      </c>
      <c r="M221">
        <v>4216</v>
      </c>
      <c r="N221">
        <v>98</v>
      </c>
      <c r="O221">
        <v>3787</v>
      </c>
      <c r="P221">
        <v>1</v>
      </c>
      <c r="Q221">
        <v>1</v>
      </c>
      <c r="R221">
        <v>500</v>
      </c>
    </row>
    <row r="222" spans="1:18" ht="12.75">
      <c r="A222" s="2">
        <v>12</v>
      </c>
      <c r="B222" s="1">
        <v>0.4583333333333333</v>
      </c>
      <c r="C222" s="1">
        <v>0.4166666666666667</v>
      </c>
      <c r="D222" s="1">
        <v>0.5201388888888888</v>
      </c>
      <c r="E222">
        <v>600</v>
      </c>
      <c r="F222">
        <v>749</v>
      </c>
      <c r="G222">
        <v>45</v>
      </c>
      <c r="H222">
        <v>39</v>
      </c>
      <c r="I222">
        <v>45</v>
      </c>
      <c r="J222">
        <v>0</v>
      </c>
      <c r="K222">
        <v>5</v>
      </c>
      <c r="L222">
        <v>84</v>
      </c>
      <c r="M222">
        <v>3817</v>
      </c>
      <c r="N222">
        <v>95</v>
      </c>
      <c r="O222">
        <v>3721</v>
      </c>
      <c r="P222">
        <v>1</v>
      </c>
      <c r="Q222">
        <v>1</v>
      </c>
      <c r="R222">
        <v>471</v>
      </c>
    </row>
    <row r="223" spans="1:18" ht="12.75">
      <c r="A223" s="2">
        <v>12</v>
      </c>
      <c r="B223" s="1">
        <v>0.4791666666666667</v>
      </c>
      <c r="C223" s="1">
        <v>0.4166666666666667</v>
      </c>
      <c r="D223" s="1">
        <v>0.5201388888888888</v>
      </c>
      <c r="E223">
        <v>600</v>
      </c>
      <c r="F223">
        <v>749</v>
      </c>
      <c r="G223">
        <v>49</v>
      </c>
      <c r="H223">
        <v>54</v>
      </c>
      <c r="I223">
        <v>54</v>
      </c>
      <c r="J223">
        <v>0</v>
      </c>
      <c r="K223">
        <v>5</v>
      </c>
      <c r="L223">
        <v>89</v>
      </c>
      <c r="M223">
        <v>4378</v>
      </c>
      <c r="N223">
        <v>93</v>
      </c>
      <c r="O223">
        <v>5025</v>
      </c>
      <c r="P223">
        <v>1</v>
      </c>
      <c r="Q223">
        <v>1</v>
      </c>
      <c r="R223">
        <v>588</v>
      </c>
    </row>
    <row r="224" spans="1:18" ht="12.75">
      <c r="A224" s="2">
        <v>12</v>
      </c>
      <c r="B224" s="1">
        <v>0.5</v>
      </c>
      <c r="C224" s="1">
        <v>0.4166666666666667</v>
      </c>
      <c r="D224" s="1">
        <v>0.5201388888888888</v>
      </c>
      <c r="E224">
        <v>600</v>
      </c>
      <c r="F224">
        <v>749</v>
      </c>
      <c r="G224">
        <v>36</v>
      </c>
      <c r="H224">
        <v>51</v>
      </c>
      <c r="I224">
        <v>51</v>
      </c>
      <c r="J224">
        <v>0</v>
      </c>
      <c r="K224">
        <v>5</v>
      </c>
      <c r="L224">
        <v>78</v>
      </c>
      <c r="M224">
        <v>2808</v>
      </c>
      <c r="N224">
        <v>121</v>
      </c>
      <c r="O224">
        <v>6125</v>
      </c>
      <c r="P224">
        <v>1</v>
      </c>
      <c r="Q224">
        <v>1</v>
      </c>
      <c r="R224">
        <v>558</v>
      </c>
    </row>
    <row r="225" spans="1:18" ht="12.75">
      <c r="A225" s="2">
        <v>12</v>
      </c>
      <c r="B225" s="1">
        <v>0.5208333333333334</v>
      </c>
      <c r="C225" s="1">
        <v>0.5208333333333334</v>
      </c>
      <c r="D225" s="1">
        <v>0.6451388888888888</v>
      </c>
      <c r="E225">
        <v>750</v>
      </c>
      <c r="F225">
        <v>929</v>
      </c>
      <c r="G225">
        <v>33</v>
      </c>
      <c r="H225">
        <v>50</v>
      </c>
      <c r="I225">
        <v>50</v>
      </c>
      <c r="J225">
        <v>0</v>
      </c>
      <c r="K225">
        <v>4</v>
      </c>
      <c r="L225">
        <v>105</v>
      </c>
      <c r="M225">
        <v>3459</v>
      </c>
      <c r="N225">
        <v>124</v>
      </c>
      <c r="O225">
        <v>6248</v>
      </c>
      <c r="P225">
        <v>1</v>
      </c>
      <c r="Q225">
        <v>1</v>
      </c>
      <c r="R225">
        <v>607</v>
      </c>
    </row>
    <row r="226" spans="1:18" ht="12.75">
      <c r="A226" s="2">
        <v>12</v>
      </c>
      <c r="B226" s="1">
        <v>0.5416666666666666</v>
      </c>
      <c r="C226" s="1">
        <v>0.5208333333333334</v>
      </c>
      <c r="D226" s="1">
        <v>0.6451388888888888</v>
      </c>
      <c r="E226">
        <v>750</v>
      </c>
      <c r="F226">
        <v>929</v>
      </c>
      <c r="G226">
        <v>28</v>
      </c>
      <c r="H226">
        <v>63</v>
      </c>
      <c r="I226">
        <v>63</v>
      </c>
      <c r="J226">
        <v>1</v>
      </c>
      <c r="K226">
        <v>4</v>
      </c>
      <c r="L226">
        <v>101</v>
      </c>
      <c r="M226">
        <v>2836</v>
      </c>
      <c r="N226">
        <v>98</v>
      </c>
      <c r="O226">
        <v>6212</v>
      </c>
      <c r="P226">
        <v>1</v>
      </c>
      <c r="Q226">
        <v>1</v>
      </c>
      <c r="R226">
        <v>566</v>
      </c>
    </row>
    <row r="227" spans="1:18" ht="12.75">
      <c r="A227" s="2">
        <v>12</v>
      </c>
      <c r="B227" s="1">
        <v>0.5625</v>
      </c>
      <c r="C227" s="1">
        <v>0.5208333333333334</v>
      </c>
      <c r="D227" s="1">
        <v>0.6451388888888888</v>
      </c>
      <c r="E227">
        <v>750</v>
      </c>
      <c r="F227">
        <v>929</v>
      </c>
      <c r="G227">
        <v>29</v>
      </c>
      <c r="H227">
        <v>64</v>
      </c>
      <c r="I227">
        <v>64</v>
      </c>
      <c r="J227">
        <v>1</v>
      </c>
      <c r="K227">
        <v>4</v>
      </c>
      <c r="L227">
        <v>105</v>
      </c>
      <c r="M227">
        <v>3031</v>
      </c>
      <c r="N227">
        <v>108</v>
      </c>
      <c r="O227">
        <v>6894</v>
      </c>
      <c r="P227">
        <v>1</v>
      </c>
      <c r="Q227">
        <v>1</v>
      </c>
      <c r="R227">
        <v>620</v>
      </c>
    </row>
    <row r="228" spans="1:18" ht="12.75">
      <c r="A228" s="2">
        <v>12</v>
      </c>
      <c r="B228" s="1">
        <v>0.5833333333333334</v>
      </c>
      <c r="C228" s="1">
        <v>0.5208333333333334</v>
      </c>
      <c r="D228" s="1">
        <v>0.6451388888888888</v>
      </c>
      <c r="E228">
        <v>750</v>
      </c>
      <c r="F228">
        <v>929</v>
      </c>
      <c r="G228">
        <v>28</v>
      </c>
      <c r="H228">
        <v>63</v>
      </c>
      <c r="I228">
        <v>63</v>
      </c>
      <c r="J228">
        <v>2</v>
      </c>
      <c r="K228">
        <v>4</v>
      </c>
      <c r="L228">
        <v>103</v>
      </c>
      <c r="M228">
        <v>2884</v>
      </c>
      <c r="N228">
        <v>111</v>
      </c>
      <c r="O228">
        <v>6956</v>
      </c>
      <c r="P228">
        <v>1</v>
      </c>
      <c r="Q228">
        <v>1</v>
      </c>
      <c r="R228">
        <v>615</v>
      </c>
    </row>
    <row r="229" spans="1:18" ht="12.75">
      <c r="A229" s="2">
        <v>12</v>
      </c>
      <c r="B229" s="1">
        <v>0.6041666666666666</v>
      </c>
      <c r="C229" s="1">
        <v>0.5208333333333334</v>
      </c>
      <c r="D229" s="1">
        <v>0.6451388888888888</v>
      </c>
      <c r="E229">
        <v>750</v>
      </c>
      <c r="F229">
        <v>929</v>
      </c>
      <c r="G229">
        <v>28</v>
      </c>
      <c r="H229">
        <v>58</v>
      </c>
      <c r="I229">
        <v>58</v>
      </c>
      <c r="J229">
        <v>1</v>
      </c>
      <c r="K229">
        <v>4</v>
      </c>
      <c r="L229">
        <v>118</v>
      </c>
      <c r="M229">
        <v>3358</v>
      </c>
      <c r="N229">
        <v>131</v>
      </c>
      <c r="O229">
        <v>7612</v>
      </c>
      <c r="P229">
        <v>1</v>
      </c>
      <c r="Q229">
        <v>1</v>
      </c>
      <c r="R229">
        <v>686</v>
      </c>
    </row>
    <row r="230" spans="1:18" ht="12.75">
      <c r="A230" s="2">
        <v>12</v>
      </c>
      <c r="B230" s="1">
        <v>0.625</v>
      </c>
      <c r="C230" s="1">
        <v>0.5208333333333334</v>
      </c>
      <c r="D230" s="1">
        <v>0.6451388888888888</v>
      </c>
      <c r="E230">
        <v>750</v>
      </c>
      <c r="F230">
        <v>929</v>
      </c>
      <c r="G230">
        <v>24</v>
      </c>
      <c r="H230">
        <v>39</v>
      </c>
      <c r="I230">
        <v>39</v>
      </c>
      <c r="J230">
        <v>1</v>
      </c>
      <c r="K230">
        <v>4</v>
      </c>
      <c r="L230">
        <v>127</v>
      </c>
      <c r="M230">
        <v>3027</v>
      </c>
      <c r="N230">
        <v>112</v>
      </c>
      <c r="O230">
        <v>4372</v>
      </c>
      <c r="P230">
        <v>1</v>
      </c>
      <c r="Q230">
        <v>1</v>
      </c>
      <c r="R230">
        <v>462</v>
      </c>
    </row>
    <row r="231" spans="1:18" ht="12.75">
      <c r="A231" s="2">
        <v>12</v>
      </c>
      <c r="B231" s="1">
        <v>0.6458333333333334</v>
      </c>
      <c r="C231" s="1">
        <v>0.6458333333333334</v>
      </c>
      <c r="D231" s="1">
        <v>0.7701388888888889</v>
      </c>
      <c r="E231">
        <v>930</v>
      </c>
      <c r="F231">
        <v>1109</v>
      </c>
      <c r="G231">
        <v>49</v>
      </c>
      <c r="H231">
        <v>32</v>
      </c>
      <c r="I231">
        <v>49</v>
      </c>
      <c r="J231">
        <v>0</v>
      </c>
      <c r="K231">
        <v>6</v>
      </c>
      <c r="L231">
        <v>84</v>
      </c>
      <c r="M231">
        <v>4106</v>
      </c>
      <c r="N231">
        <v>117</v>
      </c>
      <c r="O231">
        <v>3756</v>
      </c>
      <c r="P231">
        <v>1</v>
      </c>
      <c r="Q231">
        <v>1</v>
      </c>
      <c r="R231">
        <v>491</v>
      </c>
    </row>
    <row r="232" spans="1:18" ht="12.75">
      <c r="A232" s="2">
        <v>12</v>
      </c>
      <c r="B232" s="1">
        <v>0.6666666666666666</v>
      </c>
      <c r="C232" s="1">
        <v>0.6458333333333334</v>
      </c>
      <c r="D232" s="1">
        <v>0.7701388888888889</v>
      </c>
      <c r="E232">
        <v>930</v>
      </c>
      <c r="F232">
        <v>1109</v>
      </c>
      <c r="G232">
        <v>67</v>
      </c>
      <c r="H232">
        <v>40</v>
      </c>
      <c r="I232">
        <v>67</v>
      </c>
      <c r="J232">
        <v>1</v>
      </c>
      <c r="K232">
        <v>6</v>
      </c>
      <c r="L232">
        <v>74</v>
      </c>
      <c r="M232">
        <v>4931</v>
      </c>
      <c r="N232">
        <v>88</v>
      </c>
      <c r="O232">
        <v>3550</v>
      </c>
      <c r="P232">
        <v>1</v>
      </c>
      <c r="Q232">
        <v>1</v>
      </c>
      <c r="R232">
        <v>530</v>
      </c>
    </row>
    <row r="233" spans="1:18" ht="12.75">
      <c r="A233" s="2">
        <v>12</v>
      </c>
      <c r="B233" s="1">
        <v>0.6875</v>
      </c>
      <c r="C233" s="1">
        <v>0.6458333333333334</v>
      </c>
      <c r="D233" s="1">
        <v>0.7701388888888889</v>
      </c>
      <c r="E233">
        <v>930</v>
      </c>
      <c r="F233">
        <v>1109</v>
      </c>
      <c r="G233">
        <v>68</v>
      </c>
      <c r="H233">
        <v>42</v>
      </c>
      <c r="I233">
        <v>68</v>
      </c>
      <c r="J233">
        <v>1</v>
      </c>
      <c r="K233">
        <v>6</v>
      </c>
      <c r="L233">
        <v>70</v>
      </c>
      <c r="M233">
        <v>4793</v>
      </c>
      <c r="N233">
        <v>69</v>
      </c>
      <c r="O233">
        <v>2913</v>
      </c>
      <c r="P233">
        <v>1</v>
      </c>
      <c r="Q233">
        <v>1</v>
      </c>
      <c r="R233">
        <v>482</v>
      </c>
    </row>
    <row r="234" spans="1:18" ht="12.75">
      <c r="A234" s="2">
        <v>12</v>
      </c>
      <c r="B234" s="1">
        <v>0.7083333333333334</v>
      </c>
      <c r="C234" s="1">
        <v>0.6458333333333334</v>
      </c>
      <c r="D234" s="1">
        <v>0.7701388888888889</v>
      </c>
      <c r="E234">
        <v>930</v>
      </c>
      <c r="F234">
        <v>1109</v>
      </c>
      <c r="G234">
        <v>63</v>
      </c>
      <c r="H234">
        <v>43</v>
      </c>
      <c r="I234">
        <v>63</v>
      </c>
      <c r="J234">
        <v>1</v>
      </c>
      <c r="K234">
        <v>6</v>
      </c>
      <c r="L234">
        <v>67</v>
      </c>
      <c r="M234">
        <v>4238</v>
      </c>
      <c r="N234">
        <v>78</v>
      </c>
      <c r="O234">
        <v>3338</v>
      </c>
      <c r="P234">
        <v>1</v>
      </c>
      <c r="Q234">
        <v>1</v>
      </c>
      <c r="R234">
        <v>474</v>
      </c>
    </row>
    <row r="235" spans="1:18" ht="12.75">
      <c r="A235" s="2">
        <v>12</v>
      </c>
      <c r="B235" s="1">
        <v>0.7291666666666666</v>
      </c>
      <c r="C235" s="1">
        <v>0.6458333333333334</v>
      </c>
      <c r="D235" s="1">
        <v>0.7701388888888889</v>
      </c>
      <c r="E235">
        <v>930</v>
      </c>
      <c r="F235">
        <v>1109</v>
      </c>
      <c r="G235">
        <v>60</v>
      </c>
      <c r="H235">
        <v>49</v>
      </c>
      <c r="I235">
        <v>60</v>
      </c>
      <c r="J235">
        <v>1</v>
      </c>
      <c r="K235">
        <v>6</v>
      </c>
      <c r="L235">
        <v>73</v>
      </c>
      <c r="M235">
        <v>4371</v>
      </c>
      <c r="N235">
        <v>69</v>
      </c>
      <c r="O235">
        <v>3382</v>
      </c>
      <c r="P235">
        <v>1</v>
      </c>
      <c r="Q235">
        <v>1</v>
      </c>
      <c r="R235">
        <v>485</v>
      </c>
    </row>
    <row r="236" spans="1:18" ht="12.75">
      <c r="A236" s="2">
        <v>12</v>
      </c>
      <c r="B236" s="1">
        <v>0.75</v>
      </c>
      <c r="C236" s="1">
        <v>0.6458333333333334</v>
      </c>
      <c r="D236" s="1">
        <v>0.7701388888888889</v>
      </c>
      <c r="E236">
        <v>930</v>
      </c>
      <c r="F236">
        <v>1109</v>
      </c>
      <c r="G236">
        <v>53</v>
      </c>
      <c r="H236">
        <v>54</v>
      </c>
      <c r="I236">
        <v>54</v>
      </c>
      <c r="J236">
        <v>0</v>
      </c>
      <c r="K236">
        <v>6</v>
      </c>
      <c r="L236">
        <v>63</v>
      </c>
      <c r="M236">
        <v>3358</v>
      </c>
      <c r="N236">
        <v>90</v>
      </c>
      <c r="O236">
        <v>4887</v>
      </c>
      <c r="P236">
        <v>1</v>
      </c>
      <c r="Q236">
        <v>1</v>
      </c>
      <c r="R236">
        <v>515</v>
      </c>
    </row>
    <row r="237" spans="1:18" ht="12.75">
      <c r="A237" s="2">
        <v>12</v>
      </c>
      <c r="B237" s="1">
        <v>0.7708333333333334</v>
      </c>
      <c r="C237" s="1">
        <v>0.7708333333333334</v>
      </c>
      <c r="D237" s="1">
        <v>0.8951388888888889</v>
      </c>
      <c r="E237">
        <v>1110</v>
      </c>
      <c r="F237">
        <v>1289</v>
      </c>
      <c r="G237">
        <v>47</v>
      </c>
      <c r="H237">
        <v>51</v>
      </c>
      <c r="I237">
        <v>51</v>
      </c>
      <c r="J237">
        <v>1</v>
      </c>
      <c r="K237">
        <v>5</v>
      </c>
      <c r="L237">
        <v>84</v>
      </c>
      <c r="M237">
        <v>3914</v>
      </c>
      <c r="N237">
        <v>95</v>
      </c>
      <c r="O237">
        <v>4890</v>
      </c>
      <c r="P237">
        <v>1</v>
      </c>
      <c r="Q237">
        <v>1</v>
      </c>
      <c r="R237">
        <v>550</v>
      </c>
    </row>
    <row r="238" spans="1:18" ht="12.75">
      <c r="A238" s="2">
        <v>12</v>
      </c>
      <c r="B238" s="1">
        <v>0.7916666666666666</v>
      </c>
      <c r="C238" s="1">
        <v>0.7708333333333334</v>
      </c>
      <c r="D238" s="1">
        <v>0.8951388888888889</v>
      </c>
      <c r="E238">
        <v>1110</v>
      </c>
      <c r="F238">
        <v>1289</v>
      </c>
      <c r="G238">
        <v>34</v>
      </c>
      <c r="H238">
        <v>66</v>
      </c>
      <c r="I238">
        <v>66</v>
      </c>
      <c r="J238">
        <v>0</v>
      </c>
      <c r="K238">
        <v>5</v>
      </c>
      <c r="L238">
        <v>78</v>
      </c>
      <c r="M238">
        <v>2624</v>
      </c>
      <c r="N238">
        <v>69</v>
      </c>
      <c r="O238">
        <v>4524</v>
      </c>
      <c r="P238">
        <v>1</v>
      </c>
      <c r="Q238">
        <v>1</v>
      </c>
      <c r="R238">
        <v>447</v>
      </c>
    </row>
    <row r="239" spans="1:18" ht="12.75">
      <c r="A239" s="2">
        <v>12</v>
      </c>
      <c r="B239" s="1">
        <v>0.8125</v>
      </c>
      <c r="C239" s="1">
        <v>0.7708333333333334</v>
      </c>
      <c r="D239" s="1">
        <v>0.8951388888888889</v>
      </c>
      <c r="E239">
        <v>1110</v>
      </c>
      <c r="F239">
        <v>1289</v>
      </c>
      <c r="G239">
        <v>29</v>
      </c>
      <c r="H239">
        <v>57</v>
      </c>
      <c r="I239">
        <v>57</v>
      </c>
      <c r="J239">
        <v>1</v>
      </c>
      <c r="K239">
        <v>5</v>
      </c>
      <c r="L239">
        <v>69</v>
      </c>
      <c r="M239">
        <v>1985</v>
      </c>
      <c r="N239">
        <v>95</v>
      </c>
      <c r="O239">
        <v>5428</v>
      </c>
      <c r="P239">
        <v>1</v>
      </c>
      <c r="Q239">
        <v>1</v>
      </c>
      <c r="R239">
        <v>463</v>
      </c>
    </row>
    <row r="240" spans="1:18" ht="12.75">
      <c r="A240" s="2">
        <v>12</v>
      </c>
      <c r="B240" s="1">
        <v>0.8333333333333334</v>
      </c>
      <c r="C240" s="1">
        <v>0.7708333333333334</v>
      </c>
      <c r="D240" s="1">
        <v>0.8951388888888889</v>
      </c>
      <c r="E240">
        <v>1110</v>
      </c>
      <c r="F240">
        <v>1289</v>
      </c>
      <c r="G240">
        <v>25</v>
      </c>
      <c r="H240">
        <v>71</v>
      </c>
      <c r="I240">
        <v>71</v>
      </c>
      <c r="J240">
        <v>1</v>
      </c>
      <c r="K240">
        <v>5</v>
      </c>
      <c r="L240">
        <v>84</v>
      </c>
      <c r="M240">
        <v>2121</v>
      </c>
      <c r="N240">
        <v>71</v>
      </c>
      <c r="O240">
        <v>5027</v>
      </c>
      <c r="P240">
        <v>1</v>
      </c>
      <c r="Q240">
        <v>1</v>
      </c>
      <c r="R240">
        <v>447</v>
      </c>
    </row>
    <row r="241" spans="1:18" ht="12.75">
      <c r="A241" s="2">
        <v>12</v>
      </c>
      <c r="B241" s="1">
        <v>0.8541666666666666</v>
      </c>
      <c r="C241" s="1">
        <v>0.7708333333333334</v>
      </c>
      <c r="D241" s="1">
        <v>0.8951388888888889</v>
      </c>
      <c r="E241">
        <v>1110</v>
      </c>
      <c r="F241">
        <v>1289</v>
      </c>
      <c r="G241">
        <v>20</v>
      </c>
      <c r="H241">
        <v>66</v>
      </c>
      <c r="I241">
        <v>66</v>
      </c>
      <c r="J241">
        <v>1</v>
      </c>
      <c r="K241">
        <v>5</v>
      </c>
      <c r="L241">
        <v>70</v>
      </c>
      <c r="M241">
        <v>1433</v>
      </c>
      <c r="N241">
        <v>94</v>
      </c>
      <c r="O241">
        <v>6221</v>
      </c>
      <c r="P241">
        <v>1</v>
      </c>
      <c r="Q241">
        <v>1</v>
      </c>
      <c r="R241">
        <v>478</v>
      </c>
    </row>
    <row r="242" spans="1:18" ht="12.75">
      <c r="A242" s="2">
        <v>12</v>
      </c>
      <c r="B242" s="1">
        <v>0.875</v>
      </c>
      <c r="C242" s="1">
        <v>0.7708333333333334</v>
      </c>
      <c r="D242" s="1">
        <v>0.8951388888888889</v>
      </c>
      <c r="E242">
        <v>1110</v>
      </c>
      <c r="F242">
        <v>1289</v>
      </c>
      <c r="G242">
        <v>15</v>
      </c>
      <c r="H242">
        <v>52</v>
      </c>
      <c r="I242">
        <v>52</v>
      </c>
      <c r="J242">
        <v>1</v>
      </c>
      <c r="K242">
        <v>5</v>
      </c>
      <c r="L242">
        <v>78</v>
      </c>
      <c r="M242">
        <v>1170</v>
      </c>
      <c r="N242">
        <v>83</v>
      </c>
      <c r="O242">
        <v>4314</v>
      </c>
      <c r="P242">
        <v>1</v>
      </c>
      <c r="Q242">
        <v>1</v>
      </c>
      <c r="R242">
        <v>343</v>
      </c>
    </row>
    <row r="243" spans="1:18" ht="12.75">
      <c r="A243" s="2">
        <v>12</v>
      </c>
      <c r="B243" s="1">
        <v>0.8958333333333334</v>
      </c>
      <c r="C243" s="1">
        <v>0.8958333333333334</v>
      </c>
      <c r="D243" s="1">
        <v>0.9784722222222223</v>
      </c>
      <c r="E243">
        <v>1290</v>
      </c>
      <c r="F243">
        <v>1409</v>
      </c>
      <c r="G243">
        <v>15</v>
      </c>
      <c r="H243">
        <v>26</v>
      </c>
      <c r="I243">
        <v>26</v>
      </c>
      <c r="J243">
        <v>0</v>
      </c>
      <c r="K243">
        <v>10</v>
      </c>
      <c r="L243">
        <v>44</v>
      </c>
      <c r="M243">
        <v>668</v>
      </c>
      <c r="N243">
        <v>89</v>
      </c>
      <c r="O243">
        <v>2320</v>
      </c>
      <c r="P243">
        <v>1</v>
      </c>
      <c r="Q243">
        <v>1</v>
      </c>
      <c r="R243">
        <v>187</v>
      </c>
    </row>
    <row r="244" spans="1:18" ht="12.75">
      <c r="A244" s="2">
        <v>12</v>
      </c>
      <c r="B244" s="1">
        <v>0.9166666666666666</v>
      </c>
      <c r="C244" s="1">
        <v>0.8958333333333334</v>
      </c>
      <c r="D244" s="1">
        <v>0.9784722222222223</v>
      </c>
      <c r="E244">
        <v>1290</v>
      </c>
      <c r="F244">
        <v>1409</v>
      </c>
      <c r="G244">
        <v>13</v>
      </c>
      <c r="H244">
        <v>36</v>
      </c>
      <c r="I244">
        <v>36</v>
      </c>
      <c r="J244">
        <v>0</v>
      </c>
      <c r="K244">
        <v>10</v>
      </c>
      <c r="L244">
        <v>52</v>
      </c>
      <c r="M244">
        <v>657</v>
      </c>
      <c r="N244">
        <v>50</v>
      </c>
      <c r="O244">
        <v>1808</v>
      </c>
      <c r="P244">
        <v>1</v>
      </c>
      <c r="Q244">
        <v>1</v>
      </c>
      <c r="R244">
        <v>154</v>
      </c>
    </row>
    <row r="245" spans="1:18" ht="12.75">
      <c r="A245" s="2">
        <v>12</v>
      </c>
      <c r="B245" s="1">
        <v>0.9375</v>
      </c>
      <c r="C245" s="1">
        <v>0.8958333333333334</v>
      </c>
      <c r="D245" s="1">
        <v>0.9784722222222223</v>
      </c>
      <c r="E245">
        <v>1290</v>
      </c>
      <c r="F245">
        <v>1409</v>
      </c>
      <c r="G245">
        <v>12</v>
      </c>
      <c r="H245">
        <v>31</v>
      </c>
      <c r="I245">
        <v>31</v>
      </c>
      <c r="J245">
        <v>0</v>
      </c>
      <c r="K245">
        <v>10</v>
      </c>
      <c r="L245">
        <v>44</v>
      </c>
      <c r="M245">
        <v>519</v>
      </c>
      <c r="N245">
        <v>45</v>
      </c>
      <c r="O245">
        <v>1403</v>
      </c>
      <c r="P245">
        <v>1</v>
      </c>
      <c r="Q245">
        <v>1</v>
      </c>
      <c r="R245">
        <v>120</v>
      </c>
    </row>
    <row r="246" spans="1:18" ht="12.75">
      <c r="A246" s="2">
        <v>12</v>
      </c>
      <c r="B246" s="1">
        <v>0.9583333333333334</v>
      </c>
      <c r="C246" s="1">
        <v>0.8958333333333334</v>
      </c>
      <c r="D246" s="1">
        <v>0.9784722222222223</v>
      </c>
      <c r="E246">
        <v>1290</v>
      </c>
      <c r="F246">
        <v>1409</v>
      </c>
      <c r="G246">
        <v>9</v>
      </c>
      <c r="H246">
        <v>17</v>
      </c>
      <c r="I246">
        <v>17</v>
      </c>
      <c r="J246">
        <v>0</v>
      </c>
      <c r="K246">
        <v>10</v>
      </c>
      <c r="L246">
        <v>7</v>
      </c>
      <c r="M246">
        <v>61</v>
      </c>
      <c r="N246">
        <v>47</v>
      </c>
      <c r="O246">
        <v>807</v>
      </c>
      <c r="P246">
        <v>1</v>
      </c>
      <c r="Q246">
        <v>1</v>
      </c>
      <c r="R246">
        <v>54</v>
      </c>
    </row>
    <row r="247" spans="1:18" ht="12.75">
      <c r="A247" s="2">
        <v>13</v>
      </c>
      <c r="B247" s="1">
        <v>0.25</v>
      </c>
      <c r="C247" s="1">
        <v>0.25</v>
      </c>
      <c r="D247" s="1">
        <v>0.29097222222222224</v>
      </c>
      <c r="E247">
        <v>360</v>
      </c>
      <c r="F247">
        <v>419</v>
      </c>
      <c r="G247">
        <v>20</v>
      </c>
      <c r="H247">
        <v>6</v>
      </c>
      <c r="I247">
        <v>20</v>
      </c>
      <c r="J247">
        <v>0</v>
      </c>
      <c r="K247">
        <v>11</v>
      </c>
      <c r="L247">
        <v>26</v>
      </c>
      <c r="M247">
        <v>513</v>
      </c>
      <c r="N247">
        <v>23</v>
      </c>
      <c r="O247">
        <v>147</v>
      </c>
      <c r="P247">
        <v>1</v>
      </c>
      <c r="Q247">
        <v>1</v>
      </c>
      <c r="R247">
        <v>41</v>
      </c>
    </row>
    <row r="248" spans="1:18" ht="12.75">
      <c r="A248" s="2">
        <v>13</v>
      </c>
      <c r="B248" s="1">
        <v>0.2708333333333333</v>
      </c>
      <c r="C248" s="1">
        <v>0.25</v>
      </c>
      <c r="D248" s="1">
        <v>0.29097222222222224</v>
      </c>
      <c r="E248">
        <v>360</v>
      </c>
      <c r="F248">
        <v>419</v>
      </c>
      <c r="G248">
        <v>41</v>
      </c>
      <c r="H248">
        <v>14</v>
      </c>
      <c r="I248">
        <v>41</v>
      </c>
      <c r="J248">
        <v>0</v>
      </c>
      <c r="K248">
        <v>11</v>
      </c>
      <c r="L248">
        <v>80</v>
      </c>
      <c r="M248">
        <v>3306</v>
      </c>
      <c r="N248">
        <v>58</v>
      </c>
      <c r="O248">
        <v>800</v>
      </c>
      <c r="P248">
        <v>1</v>
      </c>
      <c r="Q248">
        <v>1</v>
      </c>
      <c r="R248">
        <v>257</v>
      </c>
    </row>
    <row r="249" spans="1:18" ht="12.75">
      <c r="A249" s="2">
        <v>13</v>
      </c>
      <c r="B249" s="1">
        <v>0.2916666666666667</v>
      </c>
      <c r="C249" s="1">
        <v>0.2916666666666667</v>
      </c>
      <c r="D249" s="1">
        <v>0.3951388888888889</v>
      </c>
      <c r="E249">
        <v>420</v>
      </c>
      <c r="F249">
        <v>569</v>
      </c>
      <c r="G249">
        <v>65</v>
      </c>
      <c r="H249">
        <v>20</v>
      </c>
      <c r="I249">
        <v>65</v>
      </c>
      <c r="J249">
        <v>0</v>
      </c>
      <c r="K249">
        <v>5</v>
      </c>
      <c r="L249">
        <v>92</v>
      </c>
      <c r="M249">
        <v>6019</v>
      </c>
      <c r="N249">
        <v>37</v>
      </c>
      <c r="O249">
        <v>745</v>
      </c>
      <c r="P249">
        <v>1</v>
      </c>
      <c r="Q249">
        <v>1</v>
      </c>
      <c r="R249">
        <v>423</v>
      </c>
    </row>
    <row r="250" spans="1:18" ht="12.75">
      <c r="A250" s="2">
        <v>13</v>
      </c>
      <c r="B250" s="1">
        <v>0.3125</v>
      </c>
      <c r="C250" s="1">
        <v>0.2916666666666667</v>
      </c>
      <c r="D250" s="1">
        <v>0.3951388888888889</v>
      </c>
      <c r="E250">
        <v>420</v>
      </c>
      <c r="F250">
        <v>569</v>
      </c>
      <c r="G250">
        <v>65</v>
      </c>
      <c r="H250">
        <v>20</v>
      </c>
      <c r="I250">
        <v>65</v>
      </c>
      <c r="J250">
        <v>1</v>
      </c>
      <c r="K250">
        <v>5</v>
      </c>
      <c r="L250">
        <v>60</v>
      </c>
      <c r="M250">
        <v>3886</v>
      </c>
      <c r="N250">
        <v>76</v>
      </c>
      <c r="O250">
        <v>1536</v>
      </c>
      <c r="P250">
        <v>1</v>
      </c>
      <c r="Q250">
        <v>1</v>
      </c>
      <c r="R250">
        <v>339</v>
      </c>
    </row>
    <row r="251" spans="1:18" ht="12.75">
      <c r="A251" s="2">
        <v>13</v>
      </c>
      <c r="B251" s="1">
        <v>0.3333333333333333</v>
      </c>
      <c r="C251" s="1">
        <v>0.2916666666666667</v>
      </c>
      <c r="D251" s="1">
        <v>0.3951388888888889</v>
      </c>
      <c r="E251">
        <v>420</v>
      </c>
      <c r="F251">
        <v>569</v>
      </c>
      <c r="G251">
        <v>65</v>
      </c>
      <c r="H251">
        <v>29</v>
      </c>
      <c r="I251">
        <v>65</v>
      </c>
      <c r="J251">
        <v>1</v>
      </c>
      <c r="K251">
        <v>5</v>
      </c>
      <c r="L251">
        <v>95</v>
      </c>
      <c r="M251">
        <v>6208</v>
      </c>
      <c r="N251">
        <v>86</v>
      </c>
      <c r="O251">
        <v>2493</v>
      </c>
      <c r="P251">
        <v>1</v>
      </c>
      <c r="Q251">
        <v>1</v>
      </c>
      <c r="R251">
        <v>544</v>
      </c>
    </row>
    <row r="252" spans="1:18" ht="12.75">
      <c r="A252" s="2">
        <v>13</v>
      </c>
      <c r="B252" s="1">
        <v>0.3541666666666667</v>
      </c>
      <c r="C252" s="1">
        <v>0.2916666666666667</v>
      </c>
      <c r="D252" s="1">
        <v>0.3951388888888889</v>
      </c>
      <c r="E252">
        <v>420</v>
      </c>
      <c r="F252">
        <v>569</v>
      </c>
      <c r="G252">
        <v>60</v>
      </c>
      <c r="H252">
        <v>25</v>
      </c>
      <c r="I252">
        <v>60</v>
      </c>
      <c r="J252">
        <v>0</v>
      </c>
      <c r="K252">
        <v>5</v>
      </c>
      <c r="L252">
        <v>82</v>
      </c>
      <c r="M252">
        <v>4900</v>
      </c>
      <c r="N252">
        <v>94</v>
      </c>
      <c r="O252">
        <v>2318</v>
      </c>
      <c r="P252">
        <v>1</v>
      </c>
      <c r="Q252">
        <v>1</v>
      </c>
      <c r="R252">
        <v>451</v>
      </c>
    </row>
    <row r="253" spans="1:18" ht="12.75">
      <c r="A253" s="2">
        <v>13</v>
      </c>
      <c r="B253" s="1">
        <v>0.375</v>
      </c>
      <c r="C253" s="1">
        <v>0.2916666666666667</v>
      </c>
      <c r="D253" s="1">
        <v>0.3951388888888889</v>
      </c>
      <c r="E253">
        <v>420</v>
      </c>
      <c r="F253">
        <v>569</v>
      </c>
      <c r="G253">
        <v>68</v>
      </c>
      <c r="H253">
        <v>24</v>
      </c>
      <c r="I253">
        <v>68</v>
      </c>
      <c r="J253">
        <v>1</v>
      </c>
      <c r="K253">
        <v>5</v>
      </c>
      <c r="L253">
        <v>93</v>
      </c>
      <c r="M253">
        <v>6335</v>
      </c>
      <c r="N253">
        <v>100</v>
      </c>
      <c r="O253">
        <v>2390</v>
      </c>
      <c r="P253">
        <v>1</v>
      </c>
      <c r="Q253">
        <v>1</v>
      </c>
      <c r="R253">
        <v>545</v>
      </c>
    </row>
    <row r="254" spans="1:18" ht="12.75">
      <c r="A254" s="2">
        <v>13</v>
      </c>
      <c r="B254" s="1">
        <v>0.3958333333333333</v>
      </c>
      <c r="C254" s="1">
        <v>0.3958333333333333</v>
      </c>
      <c r="D254" s="1">
        <v>0.5201388888888888</v>
      </c>
      <c r="E254">
        <v>570</v>
      </c>
      <c r="F254">
        <v>749</v>
      </c>
      <c r="G254">
        <v>55</v>
      </c>
      <c r="H254">
        <v>27</v>
      </c>
      <c r="I254">
        <v>55</v>
      </c>
      <c r="J254">
        <v>0</v>
      </c>
      <c r="K254">
        <v>5</v>
      </c>
      <c r="L254">
        <v>92</v>
      </c>
      <c r="M254">
        <v>5058</v>
      </c>
      <c r="N254">
        <v>112</v>
      </c>
      <c r="O254">
        <v>3011</v>
      </c>
      <c r="P254">
        <v>1</v>
      </c>
      <c r="Q254">
        <v>1</v>
      </c>
      <c r="R254">
        <v>504</v>
      </c>
    </row>
    <row r="255" spans="1:18" ht="12.75">
      <c r="A255" s="2">
        <v>13</v>
      </c>
      <c r="B255" s="1">
        <v>0.4166666666666667</v>
      </c>
      <c r="C255" s="1">
        <v>0.3958333333333333</v>
      </c>
      <c r="D255" s="1">
        <v>0.5201388888888888</v>
      </c>
      <c r="E255">
        <v>570</v>
      </c>
      <c r="F255">
        <v>749</v>
      </c>
      <c r="G255">
        <v>54</v>
      </c>
      <c r="H255">
        <v>28</v>
      </c>
      <c r="I255">
        <v>54</v>
      </c>
      <c r="J255">
        <v>0</v>
      </c>
      <c r="K255">
        <v>5</v>
      </c>
      <c r="L255">
        <v>95</v>
      </c>
      <c r="M255">
        <v>5172</v>
      </c>
      <c r="N255">
        <v>97</v>
      </c>
      <c r="O255">
        <v>2753</v>
      </c>
      <c r="P255">
        <v>1</v>
      </c>
      <c r="Q255">
        <v>1</v>
      </c>
      <c r="R255">
        <v>495</v>
      </c>
    </row>
    <row r="256" spans="1:18" ht="12.75">
      <c r="A256" s="2">
        <v>13</v>
      </c>
      <c r="B256" s="1">
        <v>0.4375</v>
      </c>
      <c r="C256" s="1">
        <v>0.3958333333333333</v>
      </c>
      <c r="D256" s="1">
        <v>0.5201388888888888</v>
      </c>
      <c r="E256">
        <v>570</v>
      </c>
      <c r="F256">
        <v>749</v>
      </c>
      <c r="G256">
        <v>54</v>
      </c>
      <c r="H256">
        <v>36</v>
      </c>
      <c r="I256">
        <v>54</v>
      </c>
      <c r="J256">
        <v>0</v>
      </c>
      <c r="K256">
        <v>5</v>
      </c>
      <c r="L256">
        <v>89</v>
      </c>
      <c r="M256">
        <v>4769</v>
      </c>
      <c r="N256">
        <v>102</v>
      </c>
      <c r="O256">
        <v>3717</v>
      </c>
      <c r="P256">
        <v>1</v>
      </c>
      <c r="Q256">
        <v>1</v>
      </c>
      <c r="R256">
        <v>530</v>
      </c>
    </row>
    <row r="257" spans="1:18" ht="12.75">
      <c r="A257" s="2">
        <v>13</v>
      </c>
      <c r="B257" s="1">
        <v>0.4583333333333333</v>
      </c>
      <c r="C257" s="1">
        <v>0.3958333333333333</v>
      </c>
      <c r="D257" s="1">
        <v>0.5201388888888888</v>
      </c>
      <c r="E257">
        <v>570</v>
      </c>
      <c r="F257">
        <v>749</v>
      </c>
      <c r="G257">
        <v>49</v>
      </c>
      <c r="H257">
        <v>47</v>
      </c>
      <c r="I257">
        <v>49</v>
      </c>
      <c r="J257">
        <v>0</v>
      </c>
      <c r="K257">
        <v>5</v>
      </c>
      <c r="L257">
        <v>88</v>
      </c>
      <c r="M257">
        <v>4342</v>
      </c>
      <c r="N257">
        <v>87</v>
      </c>
      <c r="O257">
        <v>4128</v>
      </c>
      <c r="P257">
        <v>1</v>
      </c>
      <c r="Q257">
        <v>1</v>
      </c>
      <c r="R257">
        <v>529</v>
      </c>
    </row>
    <row r="258" spans="1:18" ht="12.75">
      <c r="A258" s="2">
        <v>13</v>
      </c>
      <c r="B258" s="1">
        <v>0.4791666666666667</v>
      </c>
      <c r="C258" s="1">
        <v>0.3958333333333333</v>
      </c>
      <c r="D258" s="1">
        <v>0.5201388888888888</v>
      </c>
      <c r="E258">
        <v>570</v>
      </c>
      <c r="F258">
        <v>749</v>
      </c>
      <c r="G258">
        <v>52</v>
      </c>
      <c r="H258">
        <v>56</v>
      </c>
      <c r="I258">
        <v>56</v>
      </c>
      <c r="J258">
        <v>0</v>
      </c>
      <c r="K258">
        <v>5</v>
      </c>
      <c r="L258">
        <v>81</v>
      </c>
      <c r="M258">
        <v>4203</v>
      </c>
      <c r="N258">
        <v>113</v>
      </c>
      <c r="O258">
        <v>6330</v>
      </c>
      <c r="P258">
        <v>1</v>
      </c>
      <c r="Q258">
        <v>1</v>
      </c>
      <c r="R258">
        <v>658</v>
      </c>
    </row>
    <row r="259" spans="1:18" ht="12.75">
      <c r="A259" s="2">
        <v>13</v>
      </c>
      <c r="B259" s="1">
        <v>0.5</v>
      </c>
      <c r="C259" s="1">
        <v>0.3958333333333333</v>
      </c>
      <c r="D259" s="1">
        <v>0.5201388888888888</v>
      </c>
      <c r="E259">
        <v>570</v>
      </c>
      <c r="F259">
        <v>749</v>
      </c>
      <c r="G259">
        <v>37</v>
      </c>
      <c r="H259">
        <v>60</v>
      </c>
      <c r="I259">
        <v>60</v>
      </c>
      <c r="J259">
        <v>0</v>
      </c>
      <c r="K259">
        <v>5</v>
      </c>
      <c r="L259">
        <v>120</v>
      </c>
      <c r="M259">
        <v>4493</v>
      </c>
      <c r="N259">
        <v>78</v>
      </c>
      <c r="O259">
        <v>4710</v>
      </c>
      <c r="P259">
        <v>1</v>
      </c>
      <c r="Q259">
        <v>1</v>
      </c>
      <c r="R259">
        <v>575</v>
      </c>
    </row>
    <row r="260" spans="1:18" ht="12.75">
      <c r="A260" s="2">
        <v>13</v>
      </c>
      <c r="B260" s="1">
        <v>0.5208333333333334</v>
      </c>
      <c r="C260" s="1">
        <v>0.5208333333333334</v>
      </c>
      <c r="D260" s="1">
        <v>0.6451388888888888</v>
      </c>
      <c r="E260">
        <v>750</v>
      </c>
      <c r="F260">
        <v>929</v>
      </c>
      <c r="G260">
        <v>39</v>
      </c>
      <c r="H260">
        <v>58</v>
      </c>
      <c r="I260">
        <v>58</v>
      </c>
      <c r="J260">
        <v>0</v>
      </c>
      <c r="K260">
        <v>4</v>
      </c>
      <c r="L260">
        <v>76</v>
      </c>
      <c r="M260">
        <v>2950</v>
      </c>
      <c r="N260">
        <v>103</v>
      </c>
      <c r="O260">
        <v>5942</v>
      </c>
      <c r="P260">
        <v>1</v>
      </c>
      <c r="Q260">
        <v>1</v>
      </c>
      <c r="R260">
        <v>556</v>
      </c>
    </row>
    <row r="261" spans="1:18" ht="12.75">
      <c r="A261" s="2">
        <v>13</v>
      </c>
      <c r="B261" s="1">
        <v>0.5416666666666666</v>
      </c>
      <c r="C261" s="1">
        <v>0.5208333333333334</v>
      </c>
      <c r="D261" s="1">
        <v>0.6451388888888888</v>
      </c>
      <c r="E261">
        <v>750</v>
      </c>
      <c r="F261">
        <v>929</v>
      </c>
      <c r="G261">
        <v>29</v>
      </c>
      <c r="H261">
        <v>61</v>
      </c>
      <c r="I261">
        <v>61</v>
      </c>
      <c r="J261">
        <v>1</v>
      </c>
      <c r="K261">
        <v>4</v>
      </c>
      <c r="L261">
        <v>95</v>
      </c>
      <c r="M261">
        <v>2765</v>
      </c>
      <c r="N261">
        <v>99</v>
      </c>
      <c r="O261">
        <v>6002</v>
      </c>
      <c r="P261">
        <v>1</v>
      </c>
      <c r="Q261">
        <v>1</v>
      </c>
      <c r="R261">
        <v>548</v>
      </c>
    </row>
    <row r="262" spans="1:18" ht="12.75">
      <c r="A262" s="2">
        <v>13</v>
      </c>
      <c r="B262" s="1">
        <v>0.5625</v>
      </c>
      <c r="C262" s="1">
        <v>0.5208333333333334</v>
      </c>
      <c r="D262" s="1">
        <v>0.6451388888888888</v>
      </c>
      <c r="E262">
        <v>750</v>
      </c>
      <c r="F262">
        <v>929</v>
      </c>
      <c r="G262">
        <v>31</v>
      </c>
      <c r="H262">
        <v>61</v>
      </c>
      <c r="I262">
        <v>61</v>
      </c>
      <c r="J262">
        <v>1</v>
      </c>
      <c r="K262">
        <v>4</v>
      </c>
      <c r="L262">
        <v>103</v>
      </c>
      <c r="M262">
        <v>3216</v>
      </c>
      <c r="N262">
        <v>107</v>
      </c>
      <c r="O262">
        <v>6559</v>
      </c>
      <c r="P262">
        <v>1</v>
      </c>
      <c r="Q262">
        <v>1</v>
      </c>
      <c r="R262">
        <v>611</v>
      </c>
    </row>
    <row r="263" spans="1:18" ht="12.75">
      <c r="A263" s="2">
        <v>13</v>
      </c>
      <c r="B263" s="1">
        <v>0.5833333333333334</v>
      </c>
      <c r="C263" s="1">
        <v>0.5208333333333334</v>
      </c>
      <c r="D263" s="1">
        <v>0.6451388888888888</v>
      </c>
      <c r="E263">
        <v>750</v>
      </c>
      <c r="F263">
        <v>929</v>
      </c>
      <c r="G263">
        <v>29</v>
      </c>
      <c r="H263">
        <v>74</v>
      </c>
      <c r="I263">
        <v>74</v>
      </c>
      <c r="J263">
        <v>1</v>
      </c>
      <c r="K263">
        <v>4</v>
      </c>
      <c r="L263">
        <v>93</v>
      </c>
      <c r="M263">
        <v>2681</v>
      </c>
      <c r="N263">
        <v>90</v>
      </c>
      <c r="O263">
        <v>6697</v>
      </c>
      <c r="P263">
        <v>1</v>
      </c>
      <c r="Q263">
        <v>1</v>
      </c>
      <c r="R263">
        <v>586</v>
      </c>
    </row>
    <row r="264" spans="1:18" ht="12.75">
      <c r="A264" s="2">
        <v>13</v>
      </c>
      <c r="B264" s="1">
        <v>0.6041666666666666</v>
      </c>
      <c r="C264" s="1">
        <v>0.5208333333333334</v>
      </c>
      <c r="D264" s="1">
        <v>0.6451388888888888</v>
      </c>
      <c r="E264">
        <v>750</v>
      </c>
      <c r="F264">
        <v>929</v>
      </c>
      <c r="G264">
        <v>29</v>
      </c>
      <c r="H264">
        <v>61</v>
      </c>
      <c r="I264">
        <v>61</v>
      </c>
      <c r="J264">
        <v>2</v>
      </c>
      <c r="K264">
        <v>4</v>
      </c>
      <c r="L264">
        <v>98</v>
      </c>
      <c r="M264">
        <v>2830</v>
      </c>
      <c r="N264">
        <v>118</v>
      </c>
      <c r="O264">
        <v>7139</v>
      </c>
      <c r="P264">
        <v>1</v>
      </c>
      <c r="Q264">
        <v>1</v>
      </c>
      <c r="R264">
        <v>623</v>
      </c>
    </row>
    <row r="265" spans="1:18" ht="12.75">
      <c r="A265" s="2">
        <v>13</v>
      </c>
      <c r="B265" s="1">
        <v>0.625</v>
      </c>
      <c r="C265" s="1">
        <v>0.5208333333333334</v>
      </c>
      <c r="D265" s="1">
        <v>0.6451388888888888</v>
      </c>
      <c r="E265">
        <v>750</v>
      </c>
      <c r="F265">
        <v>929</v>
      </c>
      <c r="G265">
        <v>29</v>
      </c>
      <c r="H265">
        <v>42</v>
      </c>
      <c r="I265">
        <v>42</v>
      </c>
      <c r="J265">
        <v>0</v>
      </c>
      <c r="K265">
        <v>4</v>
      </c>
      <c r="L265">
        <v>108</v>
      </c>
      <c r="M265">
        <v>3137</v>
      </c>
      <c r="N265">
        <v>108</v>
      </c>
      <c r="O265">
        <v>4566</v>
      </c>
      <c r="P265">
        <v>1</v>
      </c>
      <c r="Q265">
        <v>1</v>
      </c>
      <c r="R265">
        <v>481</v>
      </c>
    </row>
    <row r="266" spans="1:18" ht="12.75">
      <c r="A266" s="2">
        <v>13</v>
      </c>
      <c r="B266" s="1">
        <v>0.6458333333333334</v>
      </c>
      <c r="C266" s="1">
        <v>0.6458333333333334</v>
      </c>
      <c r="D266" s="1">
        <v>0.7701388888888889</v>
      </c>
      <c r="E266">
        <v>930</v>
      </c>
      <c r="F266">
        <v>1109</v>
      </c>
      <c r="G266">
        <v>47</v>
      </c>
      <c r="H266">
        <v>28</v>
      </c>
      <c r="I266">
        <v>47</v>
      </c>
      <c r="J266">
        <v>0</v>
      </c>
      <c r="K266">
        <v>7</v>
      </c>
      <c r="L266">
        <v>62</v>
      </c>
      <c r="M266">
        <v>2932</v>
      </c>
      <c r="N266">
        <v>99</v>
      </c>
      <c r="O266">
        <v>2776</v>
      </c>
      <c r="P266">
        <v>1</v>
      </c>
      <c r="Q266">
        <v>1</v>
      </c>
      <c r="R266">
        <v>357</v>
      </c>
    </row>
    <row r="267" spans="1:18" ht="12.75">
      <c r="A267" s="2">
        <v>13</v>
      </c>
      <c r="B267" s="1">
        <v>0.6666666666666666</v>
      </c>
      <c r="C267" s="1">
        <v>0.6458333333333334</v>
      </c>
      <c r="D267" s="1">
        <v>0.7701388888888889</v>
      </c>
      <c r="E267">
        <v>930</v>
      </c>
      <c r="F267">
        <v>1109</v>
      </c>
      <c r="G267">
        <v>66</v>
      </c>
      <c r="H267">
        <v>37</v>
      </c>
      <c r="I267">
        <v>66</v>
      </c>
      <c r="J267">
        <v>0</v>
      </c>
      <c r="K267">
        <v>7</v>
      </c>
      <c r="L267">
        <v>79</v>
      </c>
      <c r="M267">
        <v>5245</v>
      </c>
      <c r="N267">
        <v>60</v>
      </c>
      <c r="O267">
        <v>2200</v>
      </c>
      <c r="P267">
        <v>1</v>
      </c>
      <c r="Q267">
        <v>1</v>
      </c>
      <c r="R267">
        <v>465</v>
      </c>
    </row>
    <row r="268" spans="1:18" ht="12.75">
      <c r="A268" s="2">
        <v>13</v>
      </c>
      <c r="B268" s="1">
        <v>0.6875</v>
      </c>
      <c r="C268" s="1">
        <v>0.6458333333333334</v>
      </c>
      <c r="D268" s="1">
        <v>0.7701388888888889</v>
      </c>
      <c r="E268">
        <v>930</v>
      </c>
      <c r="F268">
        <v>1109</v>
      </c>
      <c r="G268">
        <v>58</v>
      </c>
      <c r="H268">
        <v>41</v>
      </c>
      <c r="I268">
        <v>58</v>
      </c>
      <c r="J268">
        <v>1</v>
      </c>
      <c r="K268">
        <v>7</v>
      </c>
      <c r="L268">
        <v>61</v>
      </c>
      <c r="M268">
        <v>3544</v>
      </c>
      <c r="N268">
        <v>60</v>
      </c>
      <c r="O268">
        <v>2430</v>
      </c>
      <c r="P268">
        <v>1</v>
      </c>
      <c r="Q268">
        <v>1</v>
      </c>
      <c r="R268">
        <v>373</v>
      </c>
    </row>
    <row r="269" spans="1:18" ht="12.75">
      <c r="A269" s="2">
        <v>13</v>
      </c>
      <c r="B269" s="1">
        <v>0.7083333333333334</v>
      </c>
      <c r="C269" s="1">
        <v>0.6458333333333334</v>
      </c>
      <c r="D269" s="1">
        <v>0.7701388888888889</v>
      </c>
      <c r="E269">
        <v>930</v>
      </c>
      <c r="F269">
        <v>1109</v>
      </c>
      <c r="G269">
        <v>60</v>
      </c>
      <c r="H269">
        <v>45</v>
      </c>
      <c r="I269">
        <v>60</v>
      </c>
      <c r="J269">
        <v>0</v>
      </c>
      <c r="K269">
        <v>7</v>
      </c>
      <c r="L269">
        <v>66</v>
      </c>
      <c r="M269">
        <v>3945</v>
      </c>
      <c r="N269">
        <v>71</v>
      </c>
      <c r="O269">
        <v>3188</v>
      </c>
      <c r="P269">
        <v>1</v>
      </c>
      <c r="Q269">
        <v>1</v>
      </c>
      <c r="R269">
        <v>446</v>
      </c>
    </row>
    <row r="270" spans="1:18" ht="12.75">
      <c r="A270" s="2">
        <v>13</v>
      </c>
      <c r="B270" s="1">
        <v>0.7291666666666666</v>
      </c>
      <c r="C270" s="1">
        <v>0.6458333333333334</v>
      </c>
      <c r="D270" s="1">
        <v>0.7701388888888889</v>
      </c>
      <c r="E270">
        <v>930</v>
      </c>
      <c r="F270">
        <v>1109</v>
      </c>
      <c r="G270">
        <v>61</v>
      </c>
      <c r="H270">
        <v>51</v>
      </c>
      <c r="I270">
        <v>61</v>
      </c>
      <c r="J270">
        <v>1</v>
      </c>
      <c r="K270">
        <v>7</v>
      </c>
      <c r="L270">
        <v>72</v>
      </c>
      <c r="M270">
        <v>4415</v>
      </c>
      <c r="N270">
        <v>66</v>
      </c>
      <c r="O270">
        <v>3336</v>
      </c>
      <c r="P270">
        <v>1</v>
      </c>
      <c r="Q270">
        <v>1</v>
      </c>
      <c r="R270">
        <v>484</v>
      </c>
    </row>
    <row r="271" spans="1:18" ht="12.75">
      <c r="A271" s="2">
        <v>13</v>
      </c>
      <c r="B271" s="1">
        <v>0.75</v>
      </c>
      <c r="C271" s="1">
        <v>0.6458333333333334</v>
      </c>
      <c r="D271" s="1">
        <v>0.7701388888888889</v>
      </c>
      <c r="E271">
        <v>930</v>
      </c>
      <c r="F271">
        <v>1109</v>
      </c>
      <c r="G271">
        <v>66</v>
      </c>
      <c r="H271">
        <v>56</v>
      </c>
      <c r="I271">
        <v>66</v>
      </c>
      <c r="J271">
        <v>1</v>
      </c>
      <c r="K271">
        <v>7</v>
      </c>
      <c r="L271">
        <v>58</v>
      </c>
      <c r="M271">
        <v>3832</v>
      </c>
      <c r="N271">
        <v>83</v>
      </c>
      <c r="O271">
        <v>4633</v>
      </c>
      <c r="P271">
        <v>1</v>
      </c>
      <c r="Q271">
        <v>1</v>
      </c>
      <c r="R271">
        <v>529</v>
      </c>
    </row>
    <row r="272" spans="1:18" ht="12.75">
      <c r="A272" s="2">
        <v>13</v>
      </c>
      <c r="B272" s="1">
        <v>0.7708333333333334</v>
      </c>
      <c r="C272" s="1">
        <v>0.7708333333333334</v>
      </c>
      <c r="D272" s="1">
        <v>0.8951388888888889</v>
      </c>
      <c r="E272">
        <v>1110</v>
      </c>
      <c r="F272">
        <v>1289</v>
      </c>
      <c r="G272">
        <v>48</v>
      </c>
      <c r="H272">
        <v>55</v>
      </c>
      <c r="I272">
        <v>55</v>
      </c>
      <c r="J272">
        <v>1</v>
      </c>
      <c r="K272">
        <v>6</v>
      </c>
      <c r="L272">
        <v>74</v>
      </c>
      <c r="M272">
        <v>3573</v>
      </c>
      <c r="N272">
        <v>55</v>
      </c>
      <c r="O272">
        <v>3023</v>
      </c>
      <c r="P272">
        <v>1</v>
      </c>
      <c r="Q272">
        <v>1</v>
      </c>
      <c r="R272">
        <v>412</v>
      </c>
    </row>
    <row r="273" spans="1:18" ht="12.75">
      <c r="A273" s="2">
        <v>13</v>
      </c>
      <c r="B273" s="1">
        <v>0.7916666666666666</v>
      </c>
      <c r="C273" s="1">
        <v>0.7708333333333334</v>
      </c>
      <c r="D273" s="1">
        <v>0.8951388888888889</v>
      </c>
      <c r="E273">
        <v>1110</v>
      </c>
      <c r="F273">
        <v>1289</v>
      </c>
      <c r="G273">
        <v>48</v>
      </c>
      <c r="H273">
        <v>66</v>
      </c>
      <c r="I273">
        <v>66</v>
      </c>
      <c r="J273">
        <v>1</v>
      </c>
      <c r="K273">
        <v>6</v>
      </c>
      <c r="L273">
        <v>60</v>
      </c>
      <c r="M273">
        <v>2862</v>
      </c>
      <c r="N273">
        <v>74</v>
      </c>
      <c r="O273">
        <v>4856</v>
      </c>
      <c r="P273">
        <v>1</v>
      </c>
      <c r="Q273">
        <v>1</v>
      </c>
      <c r="R273">
        <v>482</v>
      </c>
    </row>
    <row r="274" spans="1:18" ht="12.75">
      <c r="A274" s="2">
        <v>13</v>
      </c>
      <c r="B274" s="1">
        <v>0.8125</v>
      </c>
      <c r="C274" s="1">
        <v>0.7708333333333334</v>
      </c>
      <c r="D274" s="1">
        <v>0.8951388888888889</v>
      </c>
      <c r="E274">
        <v>1110</v>
      </c>
      <c r="F274">
        <v>1289</v>
      </c>
      <c r="G274">
        <v>33</v>
      </c>
      <c r="H274">
        <v>60</v>
      </c>
      <c r="I274">
        <v>60</v>
      </c>
      <c r="J274">
        <v>0</v>
      </c>
      <c r="K274">
        <v>6</v>
      </c>
      <c r="L274">
        <v>63</v>
      </c>
      <c r="M274">
        <v>2097</v>
      </c>
      <c r="N274">
        <v>72</v>
      </c>
      <c r="O274">
        <v>4287</v>
      </c>
      <c r="P274">
        <v>1</v>
      </c>
      <c r="Q274">
        <v>1</v>
      </c>
      <c r="R274">
        <v>399</v>
      </c>
    </row>
    <row r="275" spans="1:18" ht="12.75">
      <c r="A275" s="2">
        <v>13</v>
      </c>
      <c r="B275" s="1">
        <v>0.8333333333333334</v>
      </c>
      <c r="C275" s="1">
        <v>0.7708333333333334</v>
      </c>
      <c r="D275" s="1">
        <v>0.8951388888888889</v>
      </c>
      <c r="E275">
        <v>1110</v>
      </c>
      <c r="F275">
        <v>1289</v>
      </c>
      <c r="G275">
        <v>28</v>
      </c>
      <c r="H275">
        <v>58</v>
      </c>
      <c r="I275">
        <v>58</v>
      </c>
      <c r="J275">
        <v>1</v>
      </c>
      <c r="K275">
        <v>6</v>
      </c>
      <c r="L275">
        <v>73</v>
      </c>
      <c r="M275">
        <v>2009</v>
      </c>
      <c r="N275">
        <v>72</v>
      </c>
      <c r="O275">
        <v>4148</v>
      </c>
      <c r="P275">
        <v>1</v>
      </c>
      <c r="Q275">
        <v>1</v>
      </c>
      <c r="R275">
        <v>385</v>
      </c>
    </row>
    <row r="276" spans="1:18" ht="12.75">
      <c r="A276" s="2">
        <v>13</v>
      </c>
      <c r="B276" s="1">
        <v>0.8541666666666666</v>
      </c>
      <c r="C276" s="1">
        <v>0.7708333333333334</v>
      </c>
      <c r="D276" s="1">
        <v>0.8951388888888889</v>
      </c>
      <c r="E276">
        <v>1110</v>
      </c>
      <c r="F276">
        <v>1289</v>
      </c>
      <c r="G276">
        <v>31</v>
      </c>
      <c r="H276">
        <v>62</v>
      </c>
      <c r="I276">
        <v>62</v>
      </c>
      <c r="J276">
        <v>1</v>
      </c>
      <c r="K276">
        <v>6</v>
      </c>
      <c r="L276">
        <v>56</v>
      </c>
      <c r="M276">
        <v>1714</v>
      </c>
      <c r="N276">
        <v>77</v>
      </c>
      <c r="O276">
        <v>4776</v>
      </c>
      <c r="P276">
        <v>1</v>
      </c>
      <c r="Q276">
        <v>1</v>
      </c>
      <c r="R276">
        <v>406</v>
      </c>
    </row>
    <row r="277" spans="1:18" ht="12.75">
      <c r="A277" s="2">
        <v>13</v>
      </c>
      <c r="B277" s="1">
        <v>0.875</v>
      </c>
      <c r="C277" s="1">
        <v>0.7708333333333334</v>
      </c>
      <c r="D277" s="1">
        <v>0.8951388888888889</v>
      </c>
      <c r="E277">
        <v>1110</v>
      </c>
      <c r="F277">
        <v>1289</v>
      </c>
      <c r="G277">
        <v>21</v>
      </c>
      <c r="H277">
        <v>56</v>
      </c>
      <c r="I277">
        <v>56</v>
      </c>
      <c r="J277">
        <v>1</v>
      </c>
      <c r="K277">
        <v>6</v>
      </c>
      <c r="L277">
        <v>67</v>
      </c>
      <c r="M277">
        <v>1410</v>
      </c>
      <c r="N277">
        <v>61</v>
      </c>
      <c r="O277">
        <v>3441</v>
      </c>
      <c r="P277">
        <v>1</v>
      </c>
      <c r="Q277">
        <v>1</v>
      </c>
      <c r="R277">
        <v>303</v>
      </c>
    </row>
    <row r="278" spans="1:18" ht="12.75">
      <c r="A278" s="2">
        <v>13</v>
      </c>
      <c r="B278" s="1">
        <v>0.8958333333333334</v>
      </c>
      <c r="C278" s="1">
        <v>0.8958333333333334</v>
      </c>
      <c r="D278" s="1">
        <v>0.9784722222222223</v>
      </c>
      <c r="E278">
        <v>1290</v>
      </c>
      <c r="F278">
        <v>1409</v>
      </c>
      <c r="G278">
        <v>23</v>
      </c>
      <c r="H278">
        <v>26</v>
      </c>
      <c r="I278">
        <v>26</v>
      </c>
      <c r="J278">
        <v>0</v>
      </c>
      <c r="K278">
        <v>12</v>
      </c>
      <c r="L278">
        <v>38</v>
      </c>
      <c r="M278">
        <v>886</v>
      </c>
      <c r="N278">
        <v>77</v>
      </c>
      <c r="O278">
        <v>2040</v>
      </c>
      <c r="P278">
        <v>1</v>
      </c>
      <c r="Q278">
        <v>1</v>
      </c>
      <c r="R278">
        <v>183</v>
      </c>
    </row>
    <row r="279" spans="1:18" ht="12.75">
      <c r="A279" s="2">
        <v>13</v>
      </c>
      <c r="B279" s="1">
        <v>0.9166666666666666</v>
      </c>
      <c r="C279" s="1">
        <v>0.8958333333333334</v>
      </c>
      <c r="D279" s="1">
        <v>0.9784722222222223</v>
      </c>
      <c r="E279">
        <v>1290</v>
      </c>
      <c r="F279">
        <v>1409</v>
      </c>
      <c r="G279">
        <v>21</v>
      </c>
      <c r="H279">
        <v>35</v>
      </c>
      <c r="I279">
        <v>35</v>
      </c>
      <c r="J279">
        <v>0</v>
      </c>
      <c r="K279">
        <v>12</v>
      </c>
      <c r="L279">
        <v>32</v>
      </c>
      <c r="M279">
        <v>659</v>
      </c>
      <c r="N279">
        <v>44</v>
      </c>
      <c r="O279">
        <v>1547</v>
      </c>
      <c r="P279">
        <v>1</v>
      </c>
      <c r="Q279">
        <v>1</v>
      </c>
      <c r="R279">
        <v>138</v>
      </c>
    </row>
    <row r="280" spans="1:18" ht="12.75">
      <c r="A280" s="2">
        <v>13</v>
      </c>
      <c r="B280" s="1">
        <v>0.9375</v>
      </c>
      <c r="C280" s="1">
        <v>0.8958333333333334</v>
      </c>
      <c r="D280" s="1">
        <v>0.9784722222222223</v>
      </c>
      <c r="E280">
        <v>1290</v>
      </c>
      <c r="F280">
        <v>1409</v>
      </c>
      <c r="G280">
        <v>13</v>
      </c>
      <c r="H280">
        <v>24</v>
      </c>
      <c r="I280">
        <v>24</v>
      </c>
      <c r="J280">
        <v>0</v>
      </c>
      <c r="K280">
        <v>12</v>
      </c>
      <c r="L280">
        <v>37</v>
      </c>
      <c r="M280">
        <v>475</v>
      </c>
      <c r="N280">
        <v>34</v>
      </c>
      <c r="O280">
        <v>824</v>
      </c>
      <c r="P280">
        <v>1</v>
      </c>
      <c r="Q280">
        <v>1</v>
      </c>
      <c r="R280">
        <v>81</v>
      </c>
    </row>
    <row r="281" spans="1:18" ht="12.75">
      <c r="A281" s="2">
        <v>13</v>
      </c>
      <c r="B281" s="1">
        <v>0.9583333333333334</v>
      </c>
      <c r="C281" s="1">
        <v>0.8958333333333334</v>
      </c>
      <c r="D281" s="1">
        <v>0.9784722222222223</v>
      </c>
      <c r="E281">
        <v>1290</v>
      </c>
      <c r="F281">
        <v>1409</v>
      </c>
      <c r="G281">
        <v>15</v>
      </c>
      <c r="H281">
        <v>17</v>
      </c>
      <c r="I281">
        <v>17</v>
      </c>
      <c r="J281">
        <v>0</v>
      </c>
      <c r="K281">
        <v>12</v>
      </c>
      <c r="L281">
        <v>16</v>
      </c>
      <c r="M281">
        <v>245</v>
      </c>
      <c r="N281">
        <v>33</v>
      </c>
      <c r="O281">
        <v>546</v>
      </c>
      <c r="P281">
        <v>1</v>
      </c>
      <c r="Q281">
        <v>1</v>
      </c>
      <c r="R281">
        <v>49</v>
      </c>
    </row>
    <row r="282" spans="1:18" ht="12.75">
      <c r="A282" s="2">
        <v>14</v>
      </c>
      <c r="B282" s="1">
        <v>0.25</v>
      </c>
      <c r="C282" s="1">
        <v>0.25</v>
      </c>
      <c r="D282" s="1">
        <v>0.29097222222222224</v>
      </c>
      <c r="E282">
        <v>360</v>
      </c>
      <c r="F282">
        <v>419</v>
      </c>
      <c r="G282">
        <v>3</v>
      </c>
      <c r="H282">
        <v>5</v>
      </c>
      <c r="I282">
        <v>5</v>
      </c>
      <c r="J282">
        <v>0</v>
      </c>
      <c r="K282">
        <v>14</v>
      </c>
      <c r="L282">
        <v>22</v>
      </c>
      <c r="M282">
        <v>62</v>
      </c>
      <c r="N282">
        <v>7</v>
      </c>
      <c r="O282">
        <v>38</v>
      </c>
      <c r="P282">
        <v>1</v>
      </c>
      <c r="Q282">
        <v>1</v>
      </c>
      <c r="R282">
        <v>6</v>
      </c>
    </row>
    <row r="283" spans="1:18" ht="12.75">
      <c r="A283" s="2">
        <v>14</v>
      </c>
      <c r="B283" s="1">
        <v>0.2708333333333333</v>
      </c>
      <c r="C283" s="1">
        <v>0.25</v>
      </c>
      <c r="D283" s="1">
        <v>0.29097222222222224</v>
      </c>
      <c r="E283">
        <v>360</v>
      </c>
      <c r="F283">
        <v>419</v>
      </c>
      <c r="G283">
        <v>5</v>
      </c>
      <c r="H283">
        <v>3</v>
      </c>
      <c r="I283">
        <v>5</v>
      </c>
      <c r="J283">
        <v>0</v>
      </c>
      <c r="K283">
        <v>14</v>
      </c>
      <c r="L283">
        <v>35</v>
      </c>
      <c r="M283">
        <v>168</v>
      </c>
      <c r="N283">
        <v>20</v>
      </c>
      <c r="O283">
        <v>61</v>
      </c>
      <c r="P283">
        <v>1</v>
      </c>
      <c r="Q283">
        <v>1</v>
      </c>
      <c r="R283">
        <v>14</v>
      </c>
    </row>
    <row r="284" spans="1:18" ht="12.75">
      <c r="A284" s="2">
        <v>14</v>
      </c>
      <c r="B284" s="1">
        <v>0.2916666666666667</v>
      </c>
      <c r="C284" s="1">
        <v>0.2916666666666667</v>
      </c>
      <c r="D284" s="1">
        <v>0.5409722222222222</v>
      </c>
      <c r="E284">
        <v>420</v>
      </c>
      <c r="F284">
        <v>779</v>
      </c>
      <c r="G284">
        <v>17</v>
      </c>
      <c r="H284">
        <v>8</v>
      </c>
      <c r="I284">
        <v>17</v>
      </c>
      <c r="J284">
        <v>0</v>
      </c>
      <c r="K284">
        <v>13</v>
      </c>
      <c r="L284">
        <v>27</v>
      </c>
      <c r="M284">
        <v>471</v>
      </c>
      <c r="N284">
        <v>26</v>
      </c>
      <c r="O284">
        <v>215</v>
      </c>
      <c r="P284">
        <v>1</v>
      </c>
      <c r="Q284">
        <v>1</v>
      </c>
      <c r="R284">
        <v>43</v>
      </c>
    </row>
    <row r="285" spans="1:18" ht="12.75">
      <c r="A285" s="2">
        <v>14</v>
      </c>
      <c r="B285" s="1">
        <v>0.3125</v>
      </c>
      <c r="C285" s="1">
        <v>0.2916666666666667</v>
      </c>
      <c r="D285" s="1">
        <v>0.5409722222222222</v>
      </c>
      <c r="E285">
        <v>420</v>
      </c>
      <c r="F285">
        <v>779</v>
      </c>
      <c r="G285">
        <v>43</v>
      </c>
      <c r="H285">
        <v>23</v>
      </c>
      <c r="I285">
        <v>43</v>
      </c>
      <c r="J285">
        <v>0</v>
      </c>
      <c r="K285">
        <v>13</v>
      </c>
      <c r="L285">
        <v>40</v>
      </c>
      <c r="M285">
        <v>1706</v>
      </c>
      <c r="N285">
        <v>28</v>
      </c>
      <c r="O285">
        <v>644</v>
      </c>
      <c r="P285">
        <v>1</v>
      </c>
      <c r="Q285">
        <v>1</v>
      </c>
      <c r="R285">
        <v>147</v>
      </c>
    </row>
    <row r="286" spans="1:18" ht="12.75">
      <c r="A286" s="2">
        <v>14</v>
      </c>
      <c r="B286" s="1">
        <v>0.3333333333333333</v>
      </c>
      <c r="C286" s="1">
        <v>0.2916666666666667</v>
      </c>
      <c r="D286" s="1">
        <v>0.5409722222222222</v>
      </c>
      <c r="E286">
        <v>420</v>
      </c>
      <c r="F286">
        <v>779</v>
      </c>
      <c r="G286">
        <v>37</v>
      </c>
      <c r="H286">
        <v>5</v>
      </c>
      <c r="I286">
        <v>37</v>
      </c>
      <c r="J286">
        <v>0</v>
      </c>
      <c r="K286">
        <v>13</v>
      </c>
      <c r="L286">
        <v>30</v>
      </c>
      <c r="M286">
        <v>1107</v>
      </c>
      <c r="N286">
        <v>26</v>
      </c>
      <c r="O286">
        <v>127</v>
      </c>
      <c r="P286">
        <v>1</v>
      </c>
      <c r="Q286">
        <v>1</v>
      </c>
      <c r="R286">
        <v>77</v>
      </c>
    </row>
    <row r="287" spans="1:18" ht="12.75">
      <c r="A287" s="2">
        <v>14</v>
      </c>
      <c r="B287" s="1">
        <v>0.3541666666666667</v>
      </c>
      <c r="C287" s="1">
        <v>0.2916666666666667</v>
      </c>
      <c r="D287" s="1">
        <v>0.5409722222222222</v>
      </c>
      <c r="E287">
        <v>420</v>
      </c>
      <c r="F287">
        <v>779</v>
      </c>
      <c r="G287">
        <v>28</v>
      </c>
      <c r="H287">
        <v>13</v>
      </c>
      <c r="I287">
        <v>28</v>
      </c>
      <c r="J287">
        <v>0</v>
      </c>
      <c r="K287">
        <v>13</v>
      </c>
      <c r="L287">
        <v>21</v>
      </c>
      <c r="M287">
        <v>579</v>
      </c>
      <c r="N287">
        <v>29</v>
      </c>
      <c r="O287">
        <v>380</v>
      </c>
      <c r="P287">
        <v>1</v>
      </c>
      <c r="Q287">
        <v>1</v>
      </c>
      <c r="R287">
        <v>60</v>
      </c>
    </row>
    <row r="288" spans="1:18" ht="12.75">
      <c r="A288" s="2">
        <v>14</v>
      </c>
      <c r="B288" s="1">
        <v>0.375</v>
      </c>
      <c r="C288" s="1">
        <v>0.2916666666666667</v>
      </c>
      <c r="D288" s="1">
        <v>0.5409722222222222</v>
      </c>
      <c r="E288">
        <v>420</v>
      </c>
      <c r="F288">
        <v>779</v>
      </c>
      <c r="G288">
        <v>27</v>
      </c>
      <c r="H288">
        <v>9</v>
      </c>
      <c r="I288">
        <v>27</v>
      </c>
      <c r="J288">
        <v>0</v>
      </c>
      <c r="K288">
        <v>13</v>
      </c>
      <c r="L288">
        <v>32</v>
      </c>
      <c r="M288">
        <v>857</v>
      </c>
      <c r="N288">
        <v>31</v>
      </c>
      <c r="O288">
        <v>284</v>
      </c>
      <c r="P288">
        <v>1</v>
      </c>
      <c r="Q288">
        <v>1</v>
      </c>
      <c r="R288">
        <v>71</v>
      </c>
    </row>
    <row r="289" spans="1:18" ht="12.75">
      <c r="A289" s="2">
        <v>14</v>
      </c>
      <c r="B289" s="1">
        <v>0.3958333333333333</v>
      </c>
      <c r="C289" s="1">
        <v>0.2916666666666667</v>
      </c>
      <c r="D289" s="1">
        <v>0.5409722222222222</v>
      </c>
      <c r="E289">
        <v>420</v>
      </c>
      <c r="F289">
        <v>779</v>
      </c>
      <c r="G289">
        <v>27</v>
      </c>
      <c r="H289">
        <v>14</v>
      </c>
      <c r="I289">
        <v>27</v>
      </c>
      <c r="J289">
        <v>0</v>
      </c>
      <c r="K289">
        <v>13</v>
      </c>
      <c r="L289">
        <v>35</v>
      </c>
      <c r="M289">
        <v>961</v>
      </c>
      <c r="N289">
        <v>26</v>
      </c>
      <c r="O289">
        <v>362</v>
      </c>
      <c r="P289">
        <v>1</v>
      </c>
      <c r="Q289">
        <v>1</v>
      </c>
      <c r="R289">
        <v>83</v>
      </c>
    </row>
    <row r="290" spans="1:18" ht="12.75">
      <c r="A290" s="2">
        <v>14</v>
      </c>
      <c r="B290" s="1">
        <v>0.4166666666666667</v>
      </c>
      <c r="C290" s="1">
        <v>0.2916666666666667</v>
      </c>
      <c r="D290" s="1">
        <v>0.5409722222222222</v>
      </c>
      <c r="E290">
        <v>420</v>
      </c>
      <c r="F290">
        <v>779</v>
      </c>
      <c r="G290">
        <v>27</v>
      </c>
      <c r="H290">
        <v>25</v>
      </c>
      <c r="I290">
        <v>27</v>
      </c>
      <c r="J290">
        <v>0</v>
      </c>
      <c r="K290">
        <v>13</v>
      </c>
      <c r="L290">
        <v>28</v>
      </c>
      <c r="M290">
        <v>750</v>
      </c>
      <c r="N290">
        <v>40</v>
      </c>
      <c r="O290">
        <v>1013</v>
      </c>
      <c r="P290">
        <v>1</v>
      </c>
      <c r="Q290">
        <v>1</v>
      </c>
      <c r="R290">
        <v>110</v>
      </c>
    </row>
    <row r="291" spans="1:18" ht="12.75">
      <c r="A291" s="2">
        <v>14</v>
      </c>
      <c r="B291" s="1">
        <v>0.4375</v>
      </c>
      <c r="C291" s="1">
        <v>0.2916666666666667</v>
      </c>
      <c r="D291" s="1">
        <v>0.5409722222222222</v>
      </c>
      <c r="E291">
        <v>420</v>
      </c>
      <c r="F291">
        <v>779</v>
      </c>
      <c r="G291">
        <v>28</v>
      </c>
      <c r="H291">
        <v>24</v>
      </c>
      <c r="I291">
        <v>28</v>
      </c>
      <c r="J291">
        <v>0</v>
      </c>
      <c r="K291">
        <v>13</v>
      </c>
      <c r="L291">
        <v>32</v>
      </c>
      <c r="M291">
        <v>903</v>
      </c>
      <c r="N291">
        <v>33</v>
      </c>
      <c r="O291">
        <v>800</v>
      </c>
      <c r="P291">
        <v>1</v>
      </c>
      <c r="Q291">
        <v>1</v>
      </c>
      <c r="R291">
        <v>106</v>
      </c>
    </row>
    <row r="292" spans="1:18" ht="12.75">
      <c r="A292" s="2">
        <v>14</v>
      </c>
      <c r="B292" s="1">
        <v>0.4583333333333333</v>
      </c>
      <c r="C292" s="1">
        <v>0.2916666666666667</v>
      </c>
      <c r="D292" s="1">
        <v>0.5409722222222222</v>
      </c>
      <c r="E292">
        <v>420</v>
      </c>
      <c r="F292">
        <v>779</v>
      </c>
      <c r="G292">
        <v>27</v>
      </c>
      <c r="H292">
        <v>33</v>
      </c>
      <c r="I292">
        <v>33</v>
      </c>
      <c r="J292">
        <v>0</v>
      </c>
      <c r="K292">
        <v>13</v>
      </c>
      <c r="L292">
        <v>34</v>
      </c>
      <c r="M292">
        <v>916</v>
      </c>
      <c r="N292">
        <v>35</v>
      </c>
      <c r="O292">
        <v>1158</v>
      </c>
      <c r="P292">
        <v>1</v>
      </c>
      <c r="Q292">
        <v>1</v>
      </c>
      <c r="R292">
        <v>130</v>
      </c>
    </row>
    <row r="293" spans="1:18" ht="12.75">
      <c r="A293" s="2">
        <v>14</v>
      </c>
      <c r="B293" s="1">
        <v>0.4791666666666667</v>
      </c>
      <c r="C293" s="1">
        <v>0.2916666666666667</v>
      </c>
      <c r="D293" s="1">
        <v>0.5409722222222222</v>
      </c>
      <c r="E293">
        <v>420</v>
      </c>
      <c r="F293">
        <v>779</v>
      </c>
      <c r="G293">
        <v>20</v>
      </c>
      <c r="H293">
        <v>32</v>
      </c>
      <c r="I293">
        <v>32</v>
      </c>
      <c r="J293">
        <v>0</v>
      </c>
      <c r="K293">
        <v>13</v>
      </c>
      <c r="L293">
        <v>32</v>
      </c>
      <c r="M293">
        <v>637</v>
      </c>
      <c r="N293">
        <v>38</v>
      </c>
      <c r="O293">
        <v>1220</v>
      </c>
      <c r="P293">
        <v>1</v>
      </c>
      <c r="Q293">
        <v>1</v>
      </c>
      <c r="R293">
        <v>116</v>
      </c>
    </row>
    <row r="294" spans="1:18" ht="12.75">
      <c r="A294" s="2">
        <v>14</v>
      </c>
      <c r="B294" s="1">
        <v>0.5</v>
      </c>
      <c r="C294" s="1">
        <v>0.2916666666666667</v>
      </c>
      <c r="D294" s="1">
        <v>0.5409722222222222</v>
      </c>
      <c r="E294">
        <v>420</v>
      </c>
      <c r="F294">
        <v>779</v>
      </c>
      <c r="G294">
        <v>24</v>
      </c>
      <c r="H294">
        <v>39</v>
      </c>
      <c r="I294">
        <v>39</v>
      </c>
      <c r="J294">
        <v>0</v>
      </c>
      <c r="K294">
        <v>13</v>
      </c>
      <c r="L294">
        <v>29</v>
      </c>
      <c r="M294">
        <v>684</v>
      </c>
      <c r="N294">
        <v>29</v>
      </c>
      <c r="O294">
        <v>1127</v>
      </c>
      <c r="P294">
        <v>1</v>
      </c>
      <c r="Q294">
        <v>1</v>
      </c>
      <c r="R294">
        <v>113</v>
      </c>
    </row>
    <row r="295" spans="1:18" ht="12.75">
      <c r="A295" s="2">
        <v>14</v>
      </c>
      <c r="B295" s="1">
        <v>0.5208333333333334</v>
      </c>
      <c r="C295" s="1">
        <v>0.2916666666666667</v>
      </c>
      <c r="D295" s="1">
        <v>0.5409722222222222</v>
      </c>
      <c r="E295">
        <v>420</v>
      </c>
      <c r="F295">
        <v>779</v>
      </c>
      <c r="G295">
        <v>19</v>
      </c>
      <c r="H295">
        <v>34</v>
      </c>
      <c r="I295">
        <v>34</v>
      </c>
      <c r="J295">
        <v>0</v>
      </c>
      <c r="K295">
        <v>13</v>
      </c>
      <c r="L295">
        <v>33</v>
      </c>
      <c r="M295">
        <v>622</v>
      </c>
      <c r="N295">
        <v>29</v>
      </c>
      <c r="O295">
        <v>974</v>
      </c>
      <c r="P295">
        <v>1</v>
      </c>
      <c r="Q295">
        <v>1</v>
      </c>
      <c r="R295">
        <v>100</v>
      </c>
    </row>
    <row r="296" spans="1:18" ht="12.75">
      <c r="A296" s="2">
        <v>14</v>
      </c>
      <c r="B296" s="1">
        <v>0.5416666666666666</v>
      </c>
      <c r="C296" s="1">
        <v>0.5416666666666666</v>
      </c>
      <c r="D296" s="1">
        <v>0.6451388888888888</v>
      </c>
      <c r="E296">
        <v>780</v>
      </c>
      <c r="F296">
        <v>929</v>
      </c>
      <c r="G296">
        <v>10</v>
      </c>
      <c r="H296">
        <v>40</v>
      </c>
      <c r="I296">
        <v>40</v>
      </c>
      <c r="J296">
        <v>0</v>
      </c>
      <c r="K296">
        <v>13</v>
      </c>
      <c r="L296">
        <v>23</v>
      </c>
      <c r="M296">
        <v>235</v>
      </c>
      <c r="N296">
        <v>35</v>
      </c>
      <c r="O296">
        <v>1417</v>
      </c>
      <c r="P296">
        <v>1</v>
      </c>
      <c r="Q296">
        <v>1</v>
      </c>
      <c r="R296">
        <v>103</v>
      </c>
    </row>
    <row r="297" spans="1:18" ht="12.75">
      <c r="A297" s="2">
        <v>14</v>
      </c>
      <c r="B297" s="1">
        <v>0.5625</v>
      </c>
      <c r="C297" s="1">
        <v>0.5416666666666666</v>
      </c>
      <c r="D297" s="1">
        <v>0.6451388888888888</v>
      </c>
      <c r="E297">
        <v>780</v>
      </c>
      <c r="F297">
        <v>929</v>
      </c>
      <c r="G297">
        <v>12</v>
      </c>
      <c r="H297">
        <v>37</v>
      </c>
      <c r="I297">
        <v>37</v>
      </c>
      <c r="J297">
        <v>0</v>
      </c>
      <c r="K297">
        <v>13</v>
      </c>
      <c r="L297">
        <v>38</v>
      </c>
      <c r="M297">
        <v>460</v>
      </c>
      <c r="N297">
        <v>34</v>
      </c>
      <c r="O297">
        <v>1242</v>
      </c>
      <c r="P297">
        <v>1</v>
      </c>
      <c r="Q297">
        <v>1</v>
      </c>
      <c r="R297">
        <v>106</v>
      </c>
    </row>
    <row r="298" spans="1:18" ht="12.75">
      <c r="A298" s="2">
        <v>14</v>
      </c>
      <c r="B298" s="1">
        <v>0.5833333333333334</v>
      </c>
      <c r="C298" s="1">
        <v>0.5416666666666666</v>
      </c>
      <c r="D298" s="1">
        <v>0.6451388888888888</v>
      </c>
      <c r="E298">
        <v>780</v>
      </c>
      <c r="F298">
        <v>929</v>
      </c>
      <c r="G298">
        <v>11</v>
      </c>
      <c r="H298">
        <v>43</v>
      </c>
      <c r="I298">
        <v>43</v>
      </c>
      <c r="J298">
        <v>0</v>
      </c>
      <c r="K298">
        <v>13</v>
      </c>
      <c r="L298">
        <v>27</v>
      </c>
      <c r="M298">
        <v>295</v>
      </c>
      <c r="N298">
        <v>37</v>
      </c>
      <c r="O298">
        <v>1603</v>
      </c>
      <c r="P298">
        <v>1</v>
      </c>
      <c r="Q298">
        <v>1</v>
      </c>
      <c r="R298">
        <v>119</v>
      </c>
    </row>
    <row r="299" spans="1:18" ht="12.75">
      <c r="A299" s="2">
        <v>14</v>
      </c>
      <c r="B299" s="1">
        <v>0.6041666666666666</v>
      </c>
      <c r="C299" s="1">
        <v>0.5416666666666666</v>
      </c>
      <c r="D299" s="1">
        <v>0.6451388888888888</v>
      </c>
      <c r="E299">
        <v>780</v>
      </c>
      <c r="F299">
        <v>929</v>
      </c>
      <c r="G299">
        <v>11</v>
      </c>
      <c r="H299">
        <v>33</v>
      </c>
      <c r="I299">
        <v>33</v>
      </c>
      <c r="J299">
        <v>0</v>
      </c>
      <c r="K299">
        <v>13</v>
      </c>
      <c r="L299">
        <v>37</v>
      </c>
      <c r="M299">
        <v>421</v>
      </c>
      <c r="N299">
        <v>36</v>
      </c>
      <c r="O299">
        <v>1200</v>
      </c>
      <c r="P299">
        <v>1</v>
      </c>
      <c r="Q299">
        <v>1</v>
      </c>
      <c r="R299">
        <v>101</v>
      </c>
    </row>
    <row r="300" spans="1:18" ht="12.75">
      <c r="A300" s="2">
        <v>14</v>
      </c>
      <c r="B300" s="1">
        <v>0.625</v>
      </c>
      <c r="C300" s="1">
        <v>0.5416666666666666</v>
      </c>
      <c r="D300" s="1">
        <v>0.6451388888888888</v>
      </c>
      <c r="E300">
        <v>780</v>
      </c>
      <c r="F300">
        <v>929</v>
      </c>
      <c r="G300">
        <v>12</v>
      </c>
      <c r="H300">
        <v>24</v>
      </c>
      <c r="I300">
        <v>24</v>
      </c>
      <c r="J300">
        <v>0</v>
      </c>
      <c r="K300">
        <v>13</v>
      </c>
      <c r="L300">
        <v>37</v>
      </c>
      <c r="M300">
        <v>442</v>
      </c>
      <c r="N300">
        <v>35</v>
      </c>
      <c r="O300">
        <v>850</v>
      </c>
      <c r="P300">
        <v>1</v>
      </c>
      <c r="Q300">
        <v>1</v>
      </c>
      <c r="R300">
        <v>81</v>
      </c>
    </row>
    <row r="301" spans="1:18" ht="12.75">
      <c r="A301" s="2">
        <v>14</v>
      </c>
      <c r="B301" s="1">
        <v>0.6458333333333334</v>
      </c>
      <c r="C301" s="1">
        <v>0.6458333333333334</v>
      </c>
      <c r="D301" s="1">
        <v>0.7493055555555556</v>
      </c>
      <c r="E301">
        <v>930</v>
      </c>
      <c r="F301">
        <v>1079</v>
      </c>
      <c r="G301">
        <v>13</v>
      </c>
      <c r="H301">
        <v>15</v>
      </c>
      <c r="I301">
        <v>15</v>
      </c>
      <c r="J301">
        <v>0</v>
      </c>
      <c r="K301">
        <v>11</v>
      </c>
      <c r="L301">
        <v>31</v>
      </c>
      <c r="M301">
        <v>406</v>
      </c>
      <c r="N301">
        <v>40</v>
      </c>
      <c r="O301">
        <v>583</v>
      </c>
      <c r="P301">
        <v>1</v>
      </c>
      <c r="Q301">
        <v>1</v>
      </c>
      <c r="R301">
        <v>62</v>
      </c>
    </row>
    <row r="302" spans="1:18" ht="12.75">
      <c r="A302" s="2">
        <v>14</v>
      </c>
      <c r="B302" s="1">
        <v>0.6666666666666666</v>
      </c>
      <c r="C302" s="1">
        <v>0.6458333333333334</v>
      </c>
      <c r="D302" s="1">
        <v>0.7493055555555556</v>
      </c>
      <c r="E302">
        <v>930</v>
      </c>
      <c r="F302">
        <v>1079</v>
      </c>
      <c r="G302">
        <v>22</v>
      </c>
      <c r="H302">
        <v>17</v>
      </c>
      <c r="I302">
        <v>22</v>
      </c>
      <c r="J302">
        <v>0</v>
      </c>
      <c r="K302">
        <v>11</v>
      </c>
      <c r="L302">
        <v>40</v>
      </c>
      <c r="M302">
        <v>864</v>
      </c>
      <c r="N302">
        <v>36</v>
      </c>
      <c r="O302">
        <v>598</v>
      </c>
      <c r="P302">
        <v>1</v>
      </c>
      <c r="Q302">
        <v>1</v>
      </c>
      <c r="R302">
        <v>91</v>
      </c>
    </row>
    <row r="303" spans="1:18" ht="12.75">
      <c r="A303" s="2">
        <v>14</v>
      </c>
      <c r="B303" s="1">
        <v>0.6875</v>
      </c>
      <c r="C303" s="1">
        <v>0.6458333333333334</v>
      </c>
      <c r="D303" s="1">
        <v>0.7493055555555556</v>
      </c>
      <c r="E303">
        <v>930</v>
      </c>
      <c r="F303">
        <v>1079</v>
      </c>
      <c r="G303">
        <v>25</v>
      </c>
      <c r="H303">
        <v>18</v>
      </c>
      <c r="I303">
        <v>25</v>
      </c>
      <c r="J303">
        <v>0</v>
      </c>
      <c r="K303">
        <v>11</v>
      </c>
      <c r="L303">
        <v>41</v>
      </c>
      <c r="M303">
        <v>1045</v>
      </c>
      <c r="N303">
        <v>45</v>
      </c>
      <c r="O303">
        <v>798</v>
      </c>
      <c r="P303">
        <v>1</v>
      </c>
      <c r="Q303">
        <v>1</v>
      </c>
      <c r="R303">
        <v>115</v>
      </c>
    </row>
    <row r="304" spans="1:18" ht="12.75">
      <c r="A304" s="2">
        <v>14</v>
      </c>
      <c r="B304" s="1">
        <v>0.7083333333333334</v>
      </c>
      <c r="C304" s="1">
        <v>0.6458333333333334</v>
      </c>
      <c r="D304" s="1">
        <v>0.7493055555555556</v>
      </c>
      <c r="E304">
        <v>930</v>
      </c>
      <c r="F304">
        <v>1079</v>
      </c>
      <c r="G304">
        <v>26</v>
      </c>
      <c r="H304">
        <v>17</v>
      </c>
      <c r="I304">
        <v>26</v>
      </c>
      <c r="J304">
        <v>0</v>
      </c>
      <c r="K304">
        <v>11</v>
      </c>
      <c r="L304">
        <v>35</v>
      </c>
      <c r="M304">
        <v>904</v>
      </c>
      <c r="N304">
        <v>40</v>
      </c>
      <c r="O304">
        <v>693</v>
      </c>
      <c r="P304">
        <v>1</v>
      </c>
      <c r="Q304">
        <v>1</v>
      </c>
      <c r="R304">
        <v>100</v>
      </c>
    </row>
    <row r="305" spans="1:18" ht="12.75">
      <c r="A305" s="2">
        <v>14</v>
      </c>
      <c r="B305" s="1">
        <v>0.7291666666666666</v>
      </c>
      <c r="C305" s="1">
        <v>0.6458333333333334</v>
      </c>
      <c r="D305" s="1">
        <v>0.7493055555555556</v>
      </c>
      <c r="E305">
        <v>930</v>
      </c>
      <c r="F305">
        <v>1079</v>
      </c>
      <c r="G305">
        <v>31</v>
      </c>
      <c r="H305">
        <v>23</v>
      </c>
      <c r="I305">
        <v>31</v>
      </c>
      <c r="J305">
        <v>0</v>
      </c>
      <c r="K305">
        <v>11</v>
      </c>
      <c r="L305">
        <v>36</v>
      </c>
      <c r="M305">
        <v>1113</v>
      </c>
      <c r="N305">
        <v>32</v>
      </c>
      <c r="O305">
        <v>721</v>
      </c>
      <c r="P305">
        <v>1</v>
      </c>
      <c r="Q305">
        <v>1</v>
      </c>
      <c r="R305">
        <v>115</v>
      </c>
    </row>
    <row r="306" spans="1:18" ht="12.75">
      <c r="A306" s="2">
        <v>14</v>
      </c>
      <c r="B306" s="1">
        <v>0.75</v>
      </c>
      <c r="C306" s="1">
        <v>0.75</v>
      </c>
      <c r="D306" s="1">
        <v>0.8951388888888889</v>
      </c>
      <c r="E306">
        <v>1080</v>
      </c>
      <c r="F306">
        <v>1289</v>
      </c>
      <c r="G306">
        <v>28</v>
      </c>
      <c r="H306">
        <v>29</v>
      </c>
      <c r="I306">
        <v>29</v>
      </c>
      <c r="J306">
        <v>0</v>
      </c>
      <c r="K306">
        <v>13</v>
      </c>
      <c r="L306">
        <v>36</v>
      </c>
      <c r="M306">
        <v>997</v>
      </c>
      <c r="N306">
        <v>40</v>
      </c>
      <c r="O306">
        <v>1168</v>
      </c>
      <c r="P306">
        <v>1</v>
      </c>
      <c r="Q306">
        <v>1</v>
      </c>
      <c r="R306">
        <v>135</v>
      </c>
    </row>
    <row r="307" spans="1:18" ht="12.75">
      <c r="A307" s="2">
        <v>14</v>
      </c>
      <c r="B307" s="1">
        <v>0.7708333333333334</v>
      </c>
      <c r="C307" s="1">
        <v>0.75</v>
      </c>
      <c r="D307" s="1">
        <v>0.8951388888888889</v>
      </c>
      <c r="E307">
        <v>1080</v>
      </c>
      <c r="F307">
        <v>1289</v>
      </c>
      <c r="G307">
        <v>22</v>
      </c>
      <c r="H307">
        <v>30</v>
      </c>
      <c r="I307">
        <v>30</v>
      </c>
      <c r="J307">
        <v>0</v>
      </c>
      <c r="K307">
        <v>13</v>
      </c>
      <c r="L307">
        <v>27</v>
      </c>
      <c r="M307">
        <v>591</v>
      </c>
      <c r="N307">
        <v>33</v>
      </c>
      <c r="O307">
        <v>983</v>
      </c>
      <c r="P307">
        <v>1</v>
      </c>
      <c r="Q307">
        <v>1</v>
      </c>
      <c r="R307">
        <v>98</v>
      </c>
    </row>
    <row r="308" spans="1:18" ht="12.75">
      <c r="A308" s="2">
        <v>14</v>
      </c>
      <c r="B308" s="1">
        <v>0.7916666666666666</v>
      </c>
      <c r="C308" s="1">
        <v>0.75</v>
      </c>
      <c r="D308" s="1">
        <v>0.8951388888888889</v>
      </c>
      <c r="E308">
        <v>1080</v>
      </c>
      <c r="F308">
        <v>1289</v>
      </c>
      <c r="G308">
        <v>18</v>
      </c>
      <c r="H308">
        <v>41</v>
      </c>
      <c r="I308">
        <v>41</v>
      </c>
      <c r="J308">
        <v>0</v>
      </c>
      <c r="K308">
        <v>13</v>
      </c>
      <c r="L308">
        <v>38</v>
      </c>
      <c r="M308">
        <v>695</v>
      </c>
      <c r="N308">
        <v>34</v>
      </c>
      <c r="O308">
        <v>1401</v>
      </c>
      <c r="P308">
        <v>1</v>
      </c>
      <c r="Q308">
        <v>1</v>
      </c>
      <c r="R308">
        <v>131</v>
      </c>
    </row>
    <row r="309" spans="1:18" ht="12.75">
      <c r="A309" s="2">
        <v>14</v>
      </c>
      <c r="B309" s="1">
        <v>0.8125</v>
      </c>
      <c r="C309" s="1">
        <v>0.75</v>
      </c>
      <c r="D309" s="1">
        <v>0.8951388888888889</v>
      </c>
      <c r="E309">
        <v>1080</v>
      </c>
      <c r="F309">
        <v>1289</v>
      </c>
      <c r="G309">
        <v>15</v>
      </c>
      <c r="H309">
        <v>36</v>
      </c>
      <c r="I309">
        <v>36</v>
      </c>
      <c r="J309">
        <v>0</v>
      </c>
      <c r="K309">
        <v>13</v>
      </c>
      <c r="L309">
        <v>33</v>
      </c>
      <c r="M309">
        <v>499</v>
      </c>
      <c r="N309">
        <v>33</v>
      </c>
      <c r="O309">
        <v>1175</v>
      </c>
      <c r="P309">
        <v>1</v>
      </c>
      <c r="Q309">
        <v>1</v>
      </c>
      <c r="R309">
        <v>105</v>
      </c>
    </row>
    <row r="310" spans="1:18" ht="12.75">
      <c r="A310" s="2">
        <v>14</v>
      </c>
      <c r="B310" s="1">
        <v>0.8333333333333334</v>
      </c>
      <c r="C310" s="1">
        <v>0.75</v>
      </c>
      <c r="D310" s="1">
        <v>0.8951388888888889</v>
      </c>
      <c r="E310">
        <v>1080</v>
      </c>
      <c r="F310">
        <v>1289</v>
      </c>
      <c r="G310">
        <v>9</v>
      </c>
      <c r="H310">
        <v>43</v>
      </c>
      <c r="I310">
        <v>43</v>
      </c>
      <c r="J310">
        <v>0</v>
      </c>
      <c r="K310">
        <v>13</v>
      </c>
      <c r="L310">
        <v>30</v>
      </c>
      <c r="M310">
        <v>271</v>
      </c>
      <c r="N310">
        <v>40</v>
      </c>
      <c r="O310">
        <v>1724</v>
      </c>
      <c r="P310">
        <v>1</v>
      </c>
      <c r="Q310">
        <v>1</v>
      </c>
      <c r="R310">
        <v>125</v>
      </c>
    </row>
    <row r="311" spans="1:18" ht="12.75">
      <c r="A311" s="2">
        <v>14</v>
      </c>
      <c r="B311" s="1">
        <v>0.8541666666666666</v>
      </c>
      <c r="C311" s="1">
        <v>0.75</v>
      </c>
      <c r="D311" s="1">
        <v>0.8951388888888889</v>
      </c>
      <c r="E311">
        <v>1080</v>
      </c>
      <c r="F311">
        <v>1289</v>
      </c>
      <c r="G311">
        <v>5</v>
      </c>
      <c r="H311">
        <v>43</v>
      </c>
      <c r="I311">
        <v>43</v>
      </c>
      <c r="J311">
        <v>0</v>
      </c>
      <c r="K311">
        <v>13</v>
      </c>
      <c r="L311">
        <v>29</v>
      </c>
      <c r="M311">
        <v>154</v>
      </c>
      <c r="N311">
        <v>30</v>
      </c>
      <c r="O311">
        <v>1296</v>
      </c>
      <c r="P311">
        <v>1</v>
      </c>
      <c r="Q311">
        <v>1</v>
      </c>
      <c r="R311">
        <v>91</v>
      </c>
    </row>
    <row r="312" spans="1:18" ht="12.75">
      <c r="A312" s="2">
        <v>14</v>
      </c>
      <c r="B312" s="1">
        <v>0.875</v>
      </c>
      <c r="C312" s="1">
        <v>0.75</v>
      </c>
      <c r="D312" s="1">
        <v>0.8951388888888889</v>
      </c>
      <c r="E312">
        <v>1080</v>
      </c>
      <c r="F312">
        <v>1289</v>
      </c>
      <c r="G312">
        <v>6</v>
      </c>
      <c r="H312">
        <v>40</v>
      </c>
      <c r="I312">
        <v>40</v>
      </c>
      <c r="J312">
        <v>0</v>
      </c>
      <c r="K312">
        <v>13</v>
      </c>
      <c r="L312">
        <v>24</v>
      </c>
      <c r="M312">
        <v>149</v>
      </c>
      <c r="N312">
        <v>32</v>
      </c>
      <c r="O312">
        <v>1278</v>
      </c>
      <c r="P312">
        <v>1</v>
      </c>
      <c r="Q312">
        <v>1</v>
      </c>
      <c r="R312">
        <v>89</v>
      </c>
    </row>
    <row r="313" spans="1:18" ht="12.75">
      <c r="A313" s="2">
        <v>14</v>
      </c>
      <c r="B313" s="1">
        <v>0.8958333333333334</v>
      </c>
      <c r="C313" s="1">
        <v>0.8958333333333334</v>
      </c>
      <c r="D313" s="1">
        <v>0.9784722222222223</v>
      </c>
      <c r="E313">
        <v>1290</v>
      </c>
      <c r="F313">
        <v>1409</v>
      </c>
      <c r="G313">
        <v>4</v>
      </c>
      <c r="H313">
        <v>17</v>
      </c>
      <c r="I313">
        <v>17</v>
      </c>
      <c r="J313">
        <v>0</v>
      </c>
      <c r="K313">
        <v>15</v>
      </c>
      <c r="L313">
        <v>21</v>
      </c>
      <c r="M313">
        <v>83</v>
      </c>
      <c r="N313">
        <v>39</v>
      </c>
      <c r="O313">
        <v>670</v>
      </c>
      <c r="P313">
        <v>1</v>
      </c>
      <c r="Q313">
        <v>1</v>
      </c>
      <c r="R313">
        <v>47</v>
      </c>
    </row>
    <row r="314" spans="1:18" ht="12.75">
      <c r="A314" s="2">
        <v>14</v>
      </c>
      <c r="B314" s="1">
        <v>0.9166666666666666</v>
      </c>
      <c r="C314" s="1">
        <v>0.8958333333333334</v>
      </c>
      <c r="D314" s="1">
        <v>0.9784722222222223</v>
      </c>
      <c r="E314">
        <v>1290</v>
      </c>
      <c r="F314">
        <v>1409</v>
      </c>
      <c r="G314">
        <v>4</v>
      </c>
      <c r="H314">
        <v>20</v>
      </c>
      <c r="I314">
        <v>20</v>
      </c>
      <c r="J314">
        <v>0</v>
      </c>
      <c r="K314">
        <v>15</v>
      </c>
      <c r="L314">
        <v>28</v>
      </c>
      <c r="M314">
        <v>105</v>
      </c>
      <c r="N314">
        <v>32</v>
      </c>
      <c r="O314">
        <v>626</v>
      </c>
      <c r="P314">
        <v>1</v>
      </c>
      <c r="Q314">
        <v>1</v>
      </c>
      <c r="R314">
        <v>46</v>
      </c>
    </row>
    <row r="315" spans="1:18" ht="12.75">
      <c r="A315" s="2">
        <v>14</v>
      </c>
      <c r="B315" s="1">
        <v>0.9375</v>
      </c>
      <c r="C315" s="1">
        <v>0.8958333333333334</v>
      </c>
      <c r="D315" s="1">
        <v>0.9784722222222223</v>
      </c>
      <c r="E315">
        <v>1290</v>
      </c>
      <c r="F315">
        <v>1409</v>
      </c>
      <c r="G315">
        <v>2</v>
      </c>
      <c r="H315">
        <v>9</v>
      </c>
      <c r="I315">
        <v>9</v>
      </c>
      <c r="J315">
        <v>0</v>
      </c>
      <c r="K315">
        <v>15</v>
      </c>
      <c r="L315">
        <v>23</v>
      </c>
      <c r="M315">
        <v>55</v>
      </c>
      <c r="N315">
        <v>33</v>
      </c>
      <c r="O315">
        <v>313</v>
      </c>
      <c r="P315">
        <v>1</v>
      </c>
      <c r="Q315">
        <v>1</v>
      </c>
      <c r="R315">
        <v>23</v>
      </c>
    </row>
    <row r="316" spans="1:18" ht="12.75">
      <c r="A316" s="2">
        <v>14</v>
      </c>
      <c r="B316" s="1">
        <v>0.9583333333333334</v>
      </c>
      <c r="C316" s="1">
        <v>0.8958333333333334</v>
      </c>
      <c r="D316" s="1">
        <v>0.9784722222222223</v>
      </c>
      <c r="E316">
        <v>1290</v>
      </c>
      <c r="F316">
        <v>1409</v>
      </c>
      <c r="G316">
        <v>5</v>
      </c>
      <c r="H316">
        <v>6</v>
      </c>
      <c r="I316">
        <v>6</v>
      </c>
      <c r="J316">
        <v>0</v>
      </c>
      <c r="K316">
        <v>15</v>
      </c>
      <c r="L316">
        <v>9</v>
      </c>
      <c r="M316">
        <v>42</v>
      </c>
      <c r="N316">
        <v>30</v>
      </c>
      <c r="O316">
        <v>182</v>
      </c>
      <c r="P316">
        <v>1</v>
      </c>
      <c r="Q316">
        <v>1</v>
      </c>
      <c r="R316">
        <v>14</v>
      </c>
    </row>
    <row r="317" spans="1:18" ht="12.75">
      <c r="A317" s="2">
        <v>15</v>
      </c>
      <c r="B317" s="1">
        <v>0.25</v>
      </c>
      <c r="C317" s="1">
        <v>0.25</v>
      </c>
      <c r="D317" s="1">
        <v>0.29097222222222224</v>
      </c>
      <c r="E317">
        <v>360</v>
      </c>
      <c r="F317">
        <v>419</v>
      </c>
      <c r="G317">
        <v>9</v>
      </c>
      <c r="H317">
        <v>8</v>
      </c>
      <c r="I317">
        <v>9</v>
      </c>
      <c r="J317">
        <v>0</v>
      </c>
      <c r="K317">
        <v>20</v>
      </c>
      <c r="L317">
        <v>21</v>
      </c>
      <c r="M317">
        <v>194</v>
      </c>
      <c r="N317">
        <v>14</v>
      </c>
      <c r="O317">
        <v>113</v>
      </c>
      <c r="P317">
        <v>1</v>
      </c>
      <c r="Q317">
        <v>1</v>
      </c>
      <c r="R317">
        <v>19</v>
      </c>
    </row>
    <row r="318" spans="1:18" ht="12.75">
      <c r="A318" s="2">
        <v>15</v>
      </c>
      <c r="B318" s="1">
        <v>0.2708333333333333</v>
      </c>
      <c r="C318" s="1">
        <v>0.25</v>
      </c>
      <c r="D318" s="1">
        <v>0.29097222222222224</v>
      </c>
      <c r="E318">
        <v>360</v>
      </c>
      <c r="F318">
        <v>419</v>
      </c>
      <c r="G318">
        <v>30</v>
      </c>
      <c r="H318">
        <v>14</v>
      </c>
      <c r="I318">
        <v>30</v>
      </c>
      <c r="J318">
        <v>0</v>
      </c>
      <c r="K318">
        <v>20</v>
      </c>
      <c r="L318">
        <v>25</v>
      </c>
      <c r="M318">
        <v>761</v>
      </c>
      <c r="N318">
        <v>32</v>
      </c>
      <c r="O318">
        <v>450</v>
      </c>
      <c r="P318">
        <v>1</v>
      </c>
      <c r="Q318">
        <v>1</v>
      </c>
      <c r="R318">
        <v>76</v>
      </c>
    </row>
    <row r="319" spans="1:18" ht="12.75">
      <c r="A319" s="2">
        <v>15</v>
      </c>
      <c r="B319" s="1">
        <v>0.2916666666666667</v>
      </c>
      <c r="C319" s="1">
        <v>0.2916666666666667</v>
      </c>
      <c r="D319" s="1">
        <v>0.4159722222222222</v>
      </c>
      <c r="E319">
        <v>420</v>
      </c>
      <c r="F319">
        <v>599</v>
      </c>
      <c r="G319">
        <v>49</v>
      </c>
      <c r="H319">
        <v>14</v>
      </c>
      <c r="I319">
        <v>49</v>
      </c>
      <c r="J319">
        <v>0</v>
      </c>
      <c r="K319">
        <v>12</v>
      </c>
      <c r="L319">
        <v>34</v>
      </c>
      <c r="M319">
        <v>1651</v>
      </c>
      <c r="N319">
        <v>45</v>
      </c>
      <c r="O319">
        <v>648</v>
      </c>
      <c r="P319">
        <v>1</v>
      </c>
      <c r="Q319">
        <v>1</v>
      </c>
      <c r="R319">
        <v>144</v>
      </c>
    </row>
    <row r="320" spans="1:18" ht="12.75">
      <c r="A320" s="2">
        <v>15</v>
      </c>
      <c r="B320" s="1">
        <v>0.3125</v>
      </c>
      <c r="C320" s="1">
        <v>0.2916666666666667</v>
      </c>
      <c r="D320" s="1">
        <v>0.4159722222222222</v>
      </c>
      <c r="E320">
        <v>420</v>
      </c>
      <c r="F320">
        <v>599</v>
      </c>
      <c r="G320">
        <v>60</v>
      </c>
      <c r="H320">
        <v>16</v>
      </c>
      <c r="I320">
        <v>60</v>
      </c>
      <c r="J320">
        <v>0</v>
      </c>
      <c r="K320">
        <v>12</v>
      </c>
      <c r="L320">
        <v>32</v>
      </c>
      <c r="M320">
        <v>1904</v>
      </c>
      <c r="N320">
        <v>35</v>
      </c>
      <c r="O320">
        <v>554</v>
      </c>
      <c r="P320">
        <v>1</v>
      </c>
      <c r="Q320">
        <v>1</v>
      </c>
      <c r="R320">
        <v>154</v>
      </c>
    </row>
    <row r="321" spans="1:18" ht="12.75">
      <c r="A321" s="2">
        <v>15</v>
      </c>
      <c r="B321" s="1">
        <v>0.3333333333333333</v>
      </c>
      <c r="C321" s="1">
        <v>0.2916666666666667</v>
      </c>
      <c r="D321" s="1">
        <v>0.4159722222222222</v>
      </c>
      <c r="E321">
        <v>420</v>
      </c>
      <c r="F321">
        <v>599</v>
      </c>
      <c r="G321">
        <v>60</v>
      </c>
      <c r="H321">
        <v>8</v>
      </c>
      <c r="I321">
        <v>60</v>
      </c>
      <c r="J321">
        <v>0</v>
      </c>
      <c r="K321">
        <v>12</v>
      </c>
      <c r="L321">
        <v>37</v>
      </c>
      <c r="M321">
        <v>2228</v>
      </c>
      <c r="N321">
        <v>29</v>
      </c>
      <c r="O321">
        <v>240</v>
      </c>
      <c r="P321">
        <v>1</v>
      </c>
      <c r="Q321">
        <v>1</v>
      </c>
      <c r="R321">
        <v>154</v>
      </c>
    </row>
    <row r="322" spans="1:18" ht="12.75">
      <c r="A322" s="2">
        <v>15</v>
      </c>
      <c r="B322" s="1">
        <v>0.3541666666666667</v>
      </c>
      <c r="C322" s="1">
        <v>0.2916666666666667</v>
      </c>
      <c r="D322" s="1">
        <v>0.4159722222222222</v>
      </c>
      <c r="E322">
        <v>420</v>
      </c>
      <c r="F322">
        <v>599</v>
      </c>
      <c r="G322">
        <v>59</v>
      </c>
      <c r="H322">
        <v>14</v>
      </c>
      <c r="I322">
        <v>59</v>
      </c>
      <c r="J322">
        <v>0</v>
      </c>
      <c r="K322">
        <v>12</v>
      </c>
      <c r="L322">
        <v>29</v>
      </c>
      <c r="M322">
        <v>1724</v>
      </c>
      <c r="N322">
        <v>41</v>
      </c>
      <c r="O322">
        <v>572</v>
      </c>
      <c r="P322">
        <v>1</v>
      </c>
      <c r="Q322">
        <v>1</v>
      </c>
      <c r="R322">
        <v>144</v>
      </c>
    </row>
    <row r="323" spans="1:18" ht="12.75">
      <c r="A323" s="2">
        <v>15</v>
      </c>
      <c r="B323" s="1">
        <v>0.375</v>
      </c>
      <c r="C323" s="1">
        <v>0.2916666666666667</v>
      </c>
      <c r="D323" s="1">
        <v>0.4159722222222222</v>
      </c>
      <c r="E323">
        <v>420</v>
      </c>
      <c r="F323">
        <v>599</v>
      </c>
      <c r="G323">
        <v>51</v>
      </c>
      <c r="H323">
        <v>12</v>
      </c>
      <c r="I323">
        <v>51</v>
      </c>
      <c r="J323">
        <v>0</v>
      </c>
      <c r="K323">
        <v>12</v>
      </c>
      <c r="L323">
        <v>46</v>
      </c>
      <c r="M323">
        <v>2347</v>
      </c>
      <c r="N323">
        <v>35</v>
      </c>
      <c r="O323">
        <v>432</v>
      </c>
      <c r="P323">
        <v>1</v>
      </c>
      <c r="Q323">
        <v>1</v>
      </c>
      <c r="R323">
        <v>174</v>
      </c>
    </row>
    <row r="324" spans="1:18" ht="12.75">
      <c r="A324" s="2">
        <v>15</v>
      </c>
      <c r="B324" s="1">
        <v>0.3958333333333333</v>
      </c>
      <c r="C324" s="1">
        <v>0.2916666666666667</v>
      </c>
      <c r="D324" s="1">
        <v>0.4159722222222222</v>
      </c>
      <c r="E324">
        <v>420</v>
      </c>
      <c r="F324">
        <v>599</v>
      </c>
      <c r="G324">
        <v>45</v>
      </c>
      <c r="H324">
        <v>18</v>
      </c>
      <c r="I324">
        <v>45</v>
      </c>
      <c r="J324">
        <v>0</v>
      </c>
      <c r="K324">
        <v>12</v>
      </c>
      <c r="L324">
        <v>32</v>
      </c>
      <c r="M324">
        <v>1444</v>
      </c>
      <c r="N324">
        <v>38</v>
      </c>
      <c r="O324">
        <v>702</v>
      </c>
      <c r="P324">
        <v>1</v>
      </c>
      <c r="Q324">
        <v>1</v>
      </c>
      <c r="R324">
        <v>134</v>
      </c>
    </row>
    <row r="325" spans="1:18" ht="12.75">
      <c r="A325" s="2">
        <v>15</v>
      </c>
      <c r="B325" s="1">
        <v>0.4166666666666667</v>
      </c>
      <c r="C325" s="1">
        <v>0.4166666666666667</v>
      </c>
      <c r="D325" s="1">
        <v>0.5201388888888888</v>
      </c>
      <c r="E325">
        <v>600</v>
      </c>
      <c r="F325">
        <v>749</v>
      </c>
      <c r="G325">
        <v>47</v>
      </c>
      <c r="H325">
        <v>16</v>
      </c>
      <c r="I325">
        <v>47</v>
      </c>
      <c r="J325">
        <v>0</v>
      </c>
      <c r="K325">
        <v>14</v>
      </c>
      <c r="L325">
        <v>40</v>
      </c>
      <c r="M325">
        <v>1894</v>
      </c>
      <c r="N325">
        <v>38</v>
      </c>
      <c r="O325">
        <v>626</v>
      </c>
      <c r="P325">
        <v>1</v>
      </c>
      <c r="Q325">
        <v>1</v>
      </c>
      <c r="R325">
        <v>158</v>
      </c>
    </row>
    <row r="326" spans="1:18" ht="12.75">
      <c r="A326" s="2">
        <v>15</v>
      </c>
      <c r="B326" s="1">
        <v>0.4375</v>
      </c>
      <c r="C326" s="1">
        <v>0.4166666666666667</v>
      </c>
      <c r="D326" s="1">
        <v>0.5201388888888888</v>
      </c>
      <c r="E326">
        <v>600</v>
      </c>
      <c r="F326">
        <v>749</v>
      </c>
      <c r="G326">
        <v>49</v>
      </c>
      <c r="H326">
        <v>23</v>
      </c>
      <c r="I326">
        <v>49</v>
      </c>
      <c r="J326">
        <v>0</v>
      </c>
      <c r="K326">
        <v>14</v>
      </c>
      <c r="L326">
        <v>24</v>
      </c>
      <c r="M326">
        <v>1170</v>
      </c>
      <c r="N326">
        <v>32</v>
      </c>
      <c r="O326">
        <v>746</v>
      </c>
      <c r="P326">
        <v>1</v>
      </c>
      <c r="Q326">
        <v>1</v>
      </c>
      <c r="R326">
        <v>120</v>
      </c>
    </row>
    <row r="327" spans="1:18" ht="12.75">
      <c r="A327" s="2">
        <v>15</v>
      </c>
      <c r="B327" s="1">
        <v>0.4583333333333333</v>
      </c>
      <c r="C327" s="1">
        <v>0.4166666666666667</v>
      </c>
      <c r="D327" s="1">
        <v>0.5201388888888888</v>
      </c>
      <c r="E327">
        <v>600</v>
      </c>
      <c r="F327">
        <v>749</v>
      </c>
      <c r="G327">
        <v>41</v>
      </c>
      <c r="H327">
        <v>37</v>
      </c>
      <c r="I327">
        <v>41</v>
      </c>
      <c r="J327">
        <v>0</v>
      </c>
      <c r="K327">
        <v>14</v>
      </c>
      <c r="L327">
        <v>34</v>
      </c>
      <c r="M327">
        <v>1383</v>
      </c>
      <c r="N327">
        <v>36</v>
      </c>
      <c r="O327">
        <v>1336</v>
      </c>
      <c r="P327">
        <v>1</v>
      </c>
      <c r="Q327">
        <v>1</v>
      </c>
      <c r="R327">
        <v>170</v>
      </c>
    </row>
    <row r="328" spans="1:18" ht="12.75">
      <c r="A328" s="2">
        <v>15</v>
      </c>
      <c r="B328" s="1">
        <v>0.4791666666666667</v>
      </c>
      <c r="C328" s="1">
        <v>0.4166666666666667</v>
      </c>
      <c r="D328" s="1">
        <v>0.5201388888888888</v>
      </c>
      <c r="E328">
        <v>600</v>
      </c>
      <c r="F328">
        <v>749</v>
      </c>
      <c r="G328">
        <v>31</v>
      </c>
      <c r="H328">
        <v>33</v>
      </c>
      <c r="I328">
        <v>33</v>
      </c>
      <c r="J328">
        <v>0</v>
      </c>
      <c r="K328">
        <v>14</v>
      </c>
      <c r="L328">
        <v>29</v>
      </c>
      <c r="M328">
        <v>885</v>
      </c>
      <c r="N328">
        <v>28</v>
      </c>
      <c r="O328">
        <v>924</v>
      </c>
      <c r="P328">
        <v>1</v>
      </c>
      <c r="Q328">
        <v>1</v>
      </c>
      <c r="R328">
        <v>113</v>
      </c>
    </row>
    <row r="329" spans="1:18" ht="12.75">
      <c r="A329" s="2">
        <v>15</v>
      </c>
      <c r="B329" s="1">
        <v>0.5</v>
      </c>
      <c r="C329" s="1">
        <v>0.4166666666666667</v>
      </c>
      <c r="D329" s="1">
        <v>0.5201388888888888</v>
      </c>
      <c r="E329">
        <v>600</v>
      </c>
      <c r="F329">
        <v>749</v>
      </c>
      <c r="G329">
        <v>26</v>
      </c>
      <c r="H329">
        <v>37</v>
      </c>
      <c r="I329">
        <v>37</v>
      </c>
      <c r="J329">
        <v>0</v>
      </c>
      <c r="K329">
        <v>14</v>
      </c>
      <c r="L329">
        <v>32</v>
      </c>
      <c r="M329">
        <v>844</v>
      </c>
      <c r="N329">
        <v>43</v>
      </c>
      <c r="O329">
        <v>1600</v>
      </c>
      <c r="P329">
        <v>1</v>
      </c>
      <c r="Q329">
        <v>1</v>
      </c>
      <c r="R329">
        <v>153</v>
      </c>
    </row>
    <row r="330" spans="1:18" ht="12.75">
      <c r="A330" s="2">
        <v>15</v>
      </c>
      <c r="B330" s="1">
        <v>0.5208333333333334</v>
      </c>
      <c r="C330" s="1">
        <v>0.5208333333333334</v>
      </c>
      <c r="D330" s="1">
        <v>0.6451388888888888</v>
      </c>
      <c r="E330">
        <v>750</v>
      </c>
      <c r="F330">
        <v>929</v>
      </c>
      <c r="G330">
        <v>25</v>
      </c>
      <c r="H330">
        <v>46</v>
      </c>
      <c r="I330">
        <v>46</v>
      </c>
      <c r="J330">
        <v>0</v>
      </c>
      <c r="K330">
        <v>11</v>
      </c>
      <c r="L330">
        <v>42</v>
      </c>
      <c r="M330">
        <v>1063</v>
      </c>
      <c r="N330">
        <v>35</v>
      </c>
      <c r="O330">
        <v>1602</v>
      </c>
      <c r="P330">
        <v>1</v>
      </c>
      <c r="Q330">
        <v>1</v>
      </c>
      <c r="R330">
        <v>167</v>
      </c>
    </row>
    <row r="331" spans="1:18" ht="12.75">
      <c r="A331" s="2">
        <v>15</v>
      </c>
      <c r="B331" s="1">
        <v>0.5416666666666666</v>
      </c>
      <c r="C331" s="1">
        <v>0.5208333333333334</v>
      </c>
      <c r="D331" s="1">
        <v>0.6451388888888888</v>
      </c>
      <c r="E331">
        <v>750</v>
      </c>
      <c r="F331">
        <v>929</v>
      </c>
      <c r="G331">
        <v>20</v>
      </c>
      <c r="H331">
        <v>48</v>
      </c>
      <c r="I331">
        <v>48</v>
      </c>
      <c r="J331">
        <v>0</v>
      </c>
      <c r="K331">
        <v>11</v>
      </c>
      <c r="L331">
        <v>37</v>
      </c>
      <c r="M331">
        <v>723</v>
      </c>
      <c r="N331">
        <v>40</v>
      </c>
      <c r="O331">
        <v>1932</v>
      </c>
      <c r="P331">
        <v>1</v>
      </c>
      <c r="Q331">
        <v>1</v>
      </c>
      <c r="R331">
        <v>166</v>
      </c>
    </row>
    <row r="332" spans="1:18" ht="12.75">
      <c r="A332" s="2">
        <v>15</v>
      </c>
      <c r="B332" s="1">
        <v>0.5625</v>
      </c>
      <c r="C332" s="1">
        <v>0.5208333333333334</v>
      </c>
      <c r="D332" s="1">
        <v>0.6451388888888888</v>
      </c>
      <c r="E332">
        <v>750</v>
      </c>
      <c r="F332">
        <v>929</v>
      </c>
      <c r="G332">
        <v>19</v>
      </c>
      <c r="H332">
        <v>57</v>
      </c>
      <c r="I332">
        <v>57</v>
      </c>
      <c r="J332">
        <v>0</v>
      </c>
      <c r="K332">
        <v>11</v>
      </c>
      <c r="L332">
        <v>36</v>
      </c>
      <c r="M332">
        <v>685</v>
      </c>
      <c r="N332">
        <v>36</v>
      </c>
      <c r="O332">
        <v>2069</v>
      </c>
      <c r="P332">
        <v>1</v>
      </c>
      <c r="Q332">
        <v>1</v>
      </c>
      <c r="R332">
        <v>172</v>
      </c>
    </row>
    <row r="333" spans="1:18" ht="12.75">
      <c r="A333" s="2">
        <v>15</v>
      </c>
      <c r="B333" s="1">
        <v>0.5833333333333334</v>
      </c>
      <c r="C333" s="1">
        <v>0.5208333333333334</v>
      </c>
      <c r="D333" s="1">
        <v>0.6451388888888888</v>
      </c>
      <c r="E333">
        <v>750</v>
      </c>
      <c r="F333">
        <v>929</v>
      </c>
      <c r="G333">
        <v>27</v>
      </c>
      <c r="H333">
        <v>51</v>
      </c>
      <c r="I333">
        <v>51</v>
      </c>
      <c r="J333">
        <v>0</v>
      </c>
      <c r="K333">
        <v>11</v>
      </c>
      <c r="L333">
        <v>33</v>
      </c>
      <c r="M333">
        <v>899</v>
      </c>
      <c r="N333">
        <v>39</v>
      </c>
      <c r="O333">
        <v>1993</v>
      </c>
      <c r="P333">
        <v>1</v>
      </c>
      <c r="Q333">
        <v>1</v>
      </c>
      <c r="R333">
        <v>181</v>
      </c>
    </row>
    <row r="334" spans="1:18" ht="12.75">
      <c r="A334" s="2">
        <v>15</v>
      </c>
      <c r="B334" s="1">
        <v>0.6041666666666666</v>
      </c>
      <c r="C334" s="1">
        <v>0.5208333333333334</v>
      </c>
      <c r="D334" s="1">
        <v>0.6451388888888888</v>
      </c>
      <c r="E334">
        <v>750</v>
      </c>
      <c r="F334">
        <v>929</v>
      </c>
      <c r="G334">
        <v>20</v>
      </c>
      <c r="H334">
        <v>39</v>
      </c>
      <c r="I334">
        <v>39</v>
      </c>
      <c r="J334">
        <v>0</v>
      </c>
      <c r="K334">
        <v>11</v>
      </c>
      <c r="L334">
        <v>40</v>
      </c>
      <c r="M334">
        <v>817</v>
      </c>
      <c r="N334">
        <v>38</v>
      </c>
      <c r="O334">
        <v>1486</v>
      </c>
      <c r="P334">
        <v>1</v>
      </c>
      <c r="Q334">
        <v>1</v>
      </c>
      <c r="R334">
        <v>144</v>
      </c>
    </row>
    <row r="335" spans="1:18" ht="12.75">
      <c r="A335" s="2">
        <v>15</v>
      </c>
      <c r="B335" s="1">
        <v>0.625</v>
      </c>
      <c r="C335" s="1">
        <v>0.5208333333333334</v>
      </c>
      <c r="D335" s="1">
        <v>0.6451388888888888</v>
      </c>
      <c r="E335">
        <v>750</v>
      </c>
      <c r="F335">
        <v>929</v>
      </c>
      <c r="G335">
        <v>25</v>
      </c>
      <c r="H335">
        <v>31</v>
      </c>
      <c r="I335">
        <v>31</v>
      </c>
      <c r="J335">
        <v>0</v>
      </c>
      <c r="K335">
        <v>11</v>
      </c>
      <c r="L335">
        <v>40</v>
      </c>
      <c r="M335">
        <v>981</v>
      </c>
      <c r="N335">
        <v>45</v>
      </c>
      <c r="O335">
        <v>1414</v>
      </c>
      <c r="P335">
        <v>1</v>
      </c>
      <c r="Q335">
        <v>1</v>
      </c>
      <c r="R335">
        <v>150</v>
      </c>
    </row>
    <row r="336" spans="1:18" ht="12.75">
      <c r="A336" s="2">
        <v>15</v>
      </c>
      <c r="B336" s="1">
        <v>0.6458333333333334</v>
      </c>
      <c r="C336" s="1">
        <v>0.6458333333333334</v>
      </c>
      <c r="D336" s="1">
        <v>0.7284722222222223</v>
      </c>
      <c r="E336">
        <v>930</v>
      </c>
      <c r="F336">
        <v>1049</v>
      </c>
      <c r="G336">
        <v>35</v>
      </c>
      <c r="H336">
        <v>25</v>
      </c>
      <c r="I336">
        <v>35</v>
      </c>
      <c r="J336">
        <v>0</v>
      </c>
      <c r="K336">
        <v>13</v>
      </c>
      <c r="L336">
        <v>29</v>
      </c>
      <c r="M336">
        <v>1019</v>
      </c>
      <c r="N336">
        <v>39</v>
      </c>
      <c r="O336">
        <v>989</v>
      </c>
      <c r="P336">
        <v>1</v>
      </c>
      <c r="Q336">
        <v>1</v>
      </c>
      <c r="R336">
        <v>126</v>
      </c>
    </row>
    <row r="337" spans="1:18" ht="12.75">
      <c r="A337" s="2">
        <v>15</v>
      </c>
      <c r="B337" s="1">
        <v>0.6666666666666666</v>
      </c>
      <c r="C337" s="1">
        <v>0.6458333333333334</v>
      </c>
      <c r="D337" s="1">
        <v>0.7284722222222223</v>
      </c>
      <c r="E337">
        <v>930</v>
      </c>
      <c r="F337">
        <v>1049</v>
      </c>
      <c r="G337">
        <v>49</v>
      </c>
      <c r="H337">
        <v>17</v>
      </c>
      <c r="I337">
        <v>49</v>
      </c>
      <c r="J337">
        <v>0</v>
      </c>
      <c r="K337">
        <v>13</v>
      </c>
      <c r="L337">
        <v>35</v>
      </c>
      <c r="M337">
        <v>1718</v>
      </c>
      <c r="N337">
        <v>29</v>
      </c>
      <c r="O337">
        <v>499</v>
      </c>
      <c r="P337">
        <v>1</v>
      </c>
      <c r="Q337">
        <v>1</v>
      </c>
      <c r="R337">
        <v>139</v>
      </c>
    </row>
    <row r="338" spans="1:18" ht="12.75">
      <c r="A338" s="2">
        <v>15</v>
      </c>
      <c r="B338" s="1">
        <v>0.6875</v>
      </c>
      <c r="C338" s="1">
        <v>0.6458333333333334</v>
      </c>
      <c r="D338" s="1">
        <v>0.7284722222222223</v>
      </c>
      <c r="E338">
        <v>930</v>
      </c>
      <c r="F338">
        <v>1049</v>
      </c>
      <c r="G338">
        <v>48</v>
      </c>
      <c r="H338">
        <v>19</v>
      </c>
      <c r="I338">
        <v>48</v>
      </c>
      <c r="J338">
        <v>0</v>
      </c>
      <c r="K338">
        <v>13</v>
      </c>
      <c r="L338">
        <v>33</v>
      </c>
      <c r="M338">
        <v>1575</v>
      </c>
      <c r="N338">
        <v>33</v>
      </c>
      <c r="O338">
        <v>617</v>
      </c>
      <c r="P338">
        <v>1</v>
      </c>
      <c r="Q338">
        <v>1</v>
      </c>
      <c r="R338">
        <v>137</v>
      </c>
    </row>
    <row r="339" spans="1:18" ht="12.75">
      <c r="A339" s="2">
        <v>15</v>
      </c>
      <c r="B339" s="1">
        <v>0.7083333333333334</v>
      </c>
      <c r="C339" s="1">
        <v>0.6458333333333334</v>
      </c>
      <c r="D339" s="1">
        <v>0.7284722222222223</v>
      </c>
      <c r="E339">
        <v>930</v>
      </c>
      <c r="F339">
        <v>1049</v>
      </c>
      <c r="G339">
        <v>52</v>
      </c>
      <c r="H339">
        <v>27</v>
      </c>
      <c r="I339">
        <v>52</v>
      </c>
      <c r="J339">
        <v>0</v>
      </c>
      <c r="K339">
        <v>13</v>
      </c>
      <c r="L339">
        <v>32</v>
      </c>
      <c r="M339">
        <v>1659</v>
      </c>
      <c r="N339">
        <v>35</v>
      </c>
      <c r="O339">
        <v>947</v>
      </c>
      <c r="P339">
        <v>1</v>
      </c>
      <c r="Q339">
        <v>1</v>
      </c>
      <c r="R339">
        <v>163</v>
      </c>
    </row>
    <row r="340" spans="1:18" ht="12.75">
      <c r="A340" s="2">
        <v>15</v>
      </c>
      <c r="B340" s="1">
        <v>0.7291666666666666</v>
      </c>
      <c r="C340" s="1">
        <v>0.7291666666666666</v>
      </c>
      <c r="D340" s="1">
        <v>0.8951388888888889</v>
      </c>
      <c r="E340">
        <v>1050</v>
      </c>
      <c r="F340">
        <v>1289</v>
      </c>
      <c r="G340">
        <v>45</v>
      </c>
      <c r="H340">
        <v>26</v>
      </c>
      <c r="I340">
        <v>45</v>
      </c>
      <c r="J340">
        <v>0</v>
      </c>
      <c r="K340">
        <v>14</v>
      </c>
      <c r="L340">
        <v>36</v>
      </c>
      <c r="M340">
        <v>1608</v>
      </c>
      <c r="N340">
        <v>29</v>
      </c>
      <c r="O340">
        <v>766</v>
      </c>
      <c r="P340">
        <v>1</v>
      </c>
      <c r="Q340">
        <v>1</v>
      </c>
      <c r="R340">
        <v>148</v>
      </c>
    </row>
    <row r="341" spans="1:18" ht="12.75">
      <c r="A341" s="2">
        <v>15</v>
      </c>
      <c r="B341" s="1">
        <v>0.75</v>
      </c>
      <c r="C341" s="1">
        <v>0.7291666666666666</v>
      </c>
      <c r="D341" s="1">
        <v>0.8951388888888889</v>
      </c>
      <c r="E341">
        <v>1050</v>
      </c>
      <c r="F341">
        <v>1289</v>
      </c>
      <c r="G341">
        <v>40</v>
      </c>
      <c r="H341">
        <v>31</v>
      </c>
      <c r="I341">
        <v>40</v>
      </c>
      <c r="J341">
        <v>0</v>
      </c>
      <c r="K341">
        <v>14</v>
      </c>
      <c r="L341">
        <v>29</v>
      </c>
      <c r="M341">
        <v>1168</v>
      </c>
      <c r="N341">
        <v>39</v>
      </c>
      <c r="O341">
        <v>1215</v>
      </c>
      <c r="P341">
        <v>1</v>
      </c>
      <c r="Q341">
        <v>1</v>
      </c>
      <c r="R341">
        <v>149</v>
      </c>
    </row>
    <row r="342" spans="1:18" ht="12.75">
      <c r="A342" s="2">
        <v>15</v>
      </c>
      <c r="B342" s="1">
        <v>0.7708333333333334</v>
      </c>
      <c r="C342" s="1">
        <v>0.7291666666666666</v>
      </c>
      <c r="D342" s="1">
        <v>0.8951388888888889</v>
      </c>
      <c r="E342">
        <v>1050</v>
      </c>
      <c r="F342">
        <v>1289</v>
      </c>
      <c r="G342">
        <v>32</v>
      </c>
      <c r="H342">
        <v>33</v>
      </c>
      <c r="I342">
        <v>33</v>
      </c>
      <c r="J342">
        <v>0</v>
      </c>
      <c r="K342">
        <v>14</v>
      </c>
      <c r="L342">
        <v>32</v>
      </c>
      <c r="M342">
        <v>1032</v>
      </c>
      <c r="N342">
        <v>33</v>
      </c>
      <c r="O342">
        <v>1096</v>
      </c>
      <c r="P342">
        <v>1</v>
      </c>
      <c r="Q342">
        <v>1</v>
      </c>
      <c r="R342">
        <v>133</v>
      </c>
    </row>
    <row r="343" spans="1:18" ht="12.75">
      <c r="A343" s="2">
        <v>15</v>
      </c>
      <c r="B343" s="1">
        <v>0.7916666666666666</v>
      </c>
      <c r="C343" s="1">
        <v>0.7291666666666666</v>
      </c>
      <c r="D343" s="1">
        <v>0.8951388888888889</v>
      </c>
      <c r="E343">
        <v>1050</v>
      </c>
      <c r="F343">
        <v>1289</v>
      </c>
      <c r="G343">
        <v>25</v>
      </c>
      <c r="H343">
        <v>41</v>
      </c>
      <c r="I343">
        <v>41</v>
      </c>
      <c r="J343">
        <v>0</v>
      </c>
      <c r="K343">
        <v>14</v>
      </c>
      <c r="L343">
        <v>26</v>
      </c>
      <c r="M343">
        <v>645</v>
      </c>
      <c r="N343">
        <v>29</v>
      </c>
      <c r="O343">
        <v>1177</v>
      </c>
      <c r="P343">
        <v>1</v>
      </c>
      <c r="Q343">
        <v>1</v>
      </c>
      <c r="R343">
        <v>114</v>
      </c>
    </row>
    <row r="344" spans="1:18" ht="12.75">
      <c r="A344" s="2">
        <v>15</v>
      </c>
      <c r="B344" s="1">
        <v>0.8125</v>
      </c>
      <c r="C344" s="1">
        <v>0.7291666666666666</v>
      </c>
      <c r="D344" s="1">
        <v>0.8951388888888889</v>
      </c>
      <c r="E344">
        <v>1050</v>
      </c>
      <c r="F344">
        <v>1289</v>
      </c>
      <c r="G344">
        <v>23</v>
      </c>
      <c r="H344">
        <v>43</v>
      </c>
      <c r="I344">
        <v>43</v>
      </c>
      <c r="J344">
        <v>0</v>
      </c>
      <c r="K344">
        <v>14</v>
      </c>
      <c r="L344">
        <v>26</v>
      </c>
      <c r="M344">
        <v>592</v>
      </c>
      <c r="N344">
        <v>32</v>
      </c>
      <c r="O344">
        <v>1372</v>
      </c>
      <c r="P344">
        <v>1</v>
      </c>
      <c r="Q344">
        <v>1</v>
      </c>
      <c r="R344">
        <v>123</v>
      </c>
    </row>
    <row r="345" spans="1:18" ht="12.75">
      <c r="A345" s="2">
        <v>15</v>
      </c>
      <c r="B345" s="1">
        <v>0.8333333333333334</v>
      </c>
      <c r="C345" s="1">
        <v>0.7291666666666666</v>
      </c>
      <c r="D345" s="1">
        <v>0.8951388888888889</v>
      </c>
      <c r="E345">
        <v>1050</v>
      </c>
      <c r="F345">
        <v>1289</v>
      </c>
      <c r="G345">
        <v>15</v>
      </c>
      <c r="H345">
        <v>51</v>
      </c>
      <c r="I345">
        <v>51</v>
      </c>
      <c r="J345">
        <v>0</v>
      </c>
      <c r="K345">
        <v>14</v>
      </c>
      <c r="L345">
        <v>31</v>
      </c>
      <c r="M345">
        <v>450</v>
      </c>
      <c r="N345">
        <v>29</v>
      </c>
      <c r="O345">
        <v>1491</v>
      </c>
      <c r="P345">
        <v>1</v>
      </c>
      <c r="Q345">
        <v>1</v>
      </c>
      <c r="R345">
        <v>121</v>
      </c>
    </row>
    <row r="346" spans="1:18" ht="12.75">
      <c r="A346" s="2">
        <v>15</v>
      </c>
      <c r="B346" s="1">
        <v>0.8541666666666666</v>
      </c>
      <c r="C346" s="1">
        <v>0.7291666666666666</v>
      </c>
      <c r="D346" s="1">
        <v>0.8951388888888889</v>
      </c>
      <c r="E346">
        <v>1050</v>
      </c>
      <c r="F346">
        <v>1289</v>
      </c>
      <c r="G346">
        <v>15</v>
      </c>
      <c r="H346">
        <v>43</v>
      </c>
      <c r="I346">
        <v>43</v>
      </c>
      <c r="J346">
        <v>0</v>
      </c>
      <c r="K346">
        <v>14</v>
      </c>
      <c r="L346">
        <v>25</v>
      </c>
      <c r="M346">
        <v>368</v>
      </c>
      <c r="N346">
        <v>30</v>
      </c>
      <c r="O346">
        <v>1278</v>
      </c>
      <c r="P346">
        <v>1</v>
      </c>
      <c r="Q346">
        <v>1</v>
      </c>
      <c r="R346">
        <v>103</v>
      </c>
    </row>
    <row r="347" spans="1:18" ht="12.75">
      <c r="A347" s="2">
        <v>15</v>
      </c>
      <c r="B347" s="1">
        <v>0.875</v>
      </c>
      <c r="C347" s="1">
        <v>0.7291666666666666</v>
      </c>
      <c r="D347" s="1">
        <v>0.8951388888888889</v>
      </c>
      <c r="E347">
        <v>1050</v>
      </c>
      <c r="F347">
        <v>1289</v>
      </c>
      <c r="G347">
        <v>12</v>
      </c>
      <c r="H347">
        <v>47</v>
      </c>
      <c r="I347">
        <v>47</v>
      </c>
      <c r="J347">
        <v>0</v>
      </c>
      <c r="K347">
        <v>14</v>
      </c>
      <c r="L347">
        <v>27</v>
      </c>
      <c r="M347">
        <v>320</v>
      </c>
      <c r="N347">
        <v>31</v>
      </c>
      <c r="O347">
        <v>1456</v>
      </c>
      <c r="P347">
        <v>1</v>
      </c>
      <c r="Q347">
        <v>1</v>
      </c>
      <c r="R347">
        <v>111</v>
      </c>
    </row>
    <row r="348" spans="1:18" ht="12.75">
      <c r="A348" s="2">
        <v>15</v>
      </c>
      <c r="B348" s="1">
        <v>0.8958333333333334</v>
      </c>
      <c r="C348" s="1">
        <v>0.8958333333333334</v>
      </c>
      <c r="D348" s="1">
        <v>0.9784722222222223</v>
      </c>
      <c r="E348">
        <v>1290</v>
      </c>
      <c r="F348">
        <v>1409</v>
      </c>
      <c r="G348">
        <v>5</v>
      </c>
      <c r="H348">
        <v>23</v>
      </c>
      <c r="I348">
        <v>23</v>
      </c>
      <c r="J348">
        <v>0</v>
      </c>
      <c r="K348">
        <v>20</v>
      </c>
      <c r="L348">
        <v>23</v>
      </c>
      <c r="M348">
        <v>117</v>
      </c>
      <c r="N348">
        <v>35</v>
      </c>
      <c r="O348">
        <v>795</v>
      </c>
      <c r="P348">
        <v>1</v>
      </c>
      <c r="Q348">
        <v>1</v>
      </c>
      <c r="R348">
        <v>57</v>
      </c>
    </row>
    <row r="349" spans="1:18" ht="12.75">
      <c r="A349" s="2">
        <v>15</v>
      </c>
      <c r="B349" s="1">
        <v>0.9166666666666666</v>
      </c>
      <c r="C349" s="1">
        <v>0.8958333333333334</v>
      </c>
      <c r="D349" s="1">
        <v>0.9784722222222223</v>
      </c>
      <c r="E349">
        <v>1290</v>
      </c>
      <c r="F349">
        <v>1409</v>
      </c>
      <c r="G349">
        <v>8</v>
      </c>
      <c r="H349">
        <v>28</v>
      </c>
      <c r="I349">
        <v>28</v>
      </c>
      <c r="J349">
        <v>0</v>
      </c>
      <c r="K349">
        <v>20</v>
      </c>
      <c r="L349">
        <v>19</v>
      </c>
      <c r="M349">
        <v>144</v>
      </c>
      <c r="N349">
        <v>21</v>
      </c>
      <c r="O349">
        <v>589</v>
      </c>
      <c r="P349">
        <v>1</v>
      </c>
      <c r="Q349">
        <v>1</v>
      </c>
      <c r="R349">
        <v>46</v>
      </c>
    </row>
    <row r="350" spans="1:18" ht="12.75">
      <c r="A350" s="2">
        <v>15</v>
      </c>
      <c r="B350" s="1">
        <v>0.9375</v>
      </c>
      <c r="C350" s="1">
        <v>0.8958333333333334</v>
      </c>
      <c r="D350" s="1">
        <v>0.9784722222222223</v>
      </c>
      <c r="E350">
        <v>1290</v>
      </c>
      <c r="F350">
        <v>1409</v>
      </c>
      <c r="G350">
        <v>4</v>
      </c>
      <c r="H350">
        <v>16</v>
      </c>
      <c r="I350">
        <v>16</v>
      </c>
      <c r="J350">
        <v>0</v>
      </c>
      <c r="K350">
        <v>20</v>
      </c>
      <c r="L350">
        <v>14</v>
      </c>
      <c r="M350">
        <v>58</v>
      </c>
      <c r="N350">
        <v>21</v>
      </c>
      <c r="O350">
        <v>339</v>
      </c>
      <c r="P350">
        <v>1</v>
      </c>
      <c r="Q350">
        <v>1</v>
      </c>
      <c r="R350">
        <v>25</v>
      </c>
    </row>
    <row r="351" spans="1:18" ht="12.75">
      <c r="A351" s="2">
        <v>15</v>
      </c>
      <c r="B351" s="1">
        <v>0.9583333333333334</v>
      </c>
      <c r="C351" s="1">
        <v>0.8958333333333334</v>
      </c>
      <c r="D351" s="1">
        <v>0.9784722222222223</v>
      </c>
      <c r="E351">
        <v>1290</v>
      </c>
      <c r="F351">
        <v>1409</v>
      </c>
      <c r="G351">
        <v>5</v>
      </c>
      <c r="H351">
        <v>7</v>
      </c>
      <c r="I351">
        <v>7</v>
      </c>
      <c r="J351">
        <v>0</v>
      </c>
      <c r="K351">
        <v>20</v>
      </c>
      <c r="L351">
        <v>14</v>
      </c>
      <c r="M351">
        <v>68</v>
      </c>
      <c r="N351">
        <v>22</v>
      </c>
      <c r="O351">
        <v>159</v>
      </c>
      <c r="P351">
        <v>1</v>
      </c>
      <c r="Q351">
        <v>1</v>
      </c>
      <c r="R351">
        <v>14</v>
      </c>
    </row>
    <row r="352" spans="1:18" ht="12.75">
      <c r="A352" s="2">
        <v>20</v>
      </c>
      <c r="B352" s="1">
        <v>0.25</v>
      </c>
      <c r="C352" s="1">
        <v>0.25</v>
      </c>
      <c r="D352" s="1">
        <v>0.29097222222222224</v>
      </c>
      <c r="E352">
        <v>360</v>
      </c>
      <c r="F352">
        <v>419</v>
      </c>
      <c r="G352">
        <v>5</v>
      </c>
      <c r="H352">
        <v>3</v>
      </c>
      <c r="I352">
        <v>5</v>
      </c>
      <c r="J352">
        <v>0</v>
      </c>
      <c r="K352">
        <v>16</v>
      </c>
      <c r="L352">
        <v>19</v>
      </c>
      <c r="M352">
        <v>101</v>
      </c>
      <c r="N352">
        <v>17</v>
      </c>
      <c r="O352">
        <v>50</v>
      </c>
      <c r="P352">
        <v>1</v>
      </c>
      <c r="Q352">
        <v>1</v>
      </c>
      <c r="R352">
        <v>9</v>
      </c>
    </row>
    <row r="353" spans="1:18" ht="12.75">
      <c r="A353" s="2">
        <v>20</v>
      </c>
      <c r="B353" s="1">
        <v>0.2708333333333333</v>
      </c>
      <c r="C353" s="1">
        <v>0.25</v>
      </c>
      <c r="D353" s="1">
        <v>0.29097222222222224</v>
      </c>
      <c r="E353">
        <v>360</v>
      </c>
      <c r="F353">
        <v>419</v>
      </c>
      <c r="G353">
        <v>13</v>
      </c>
      <c r="H353">
        <v>8</v>
      </c>
      <c r="I353">
        <v>13</v>
      </c>
      <c r="J353">
        <v>0</v>
      </c>
      <c r="K353">
        <v>16</v>
      </c>
      <c r="L353">
        <v>31</v>
      </c>
      <c r="M353">
        <v>409</v>
      </c>
      <c r="N353">
        <v>41</v>
      </c>
      <c r="O353">
        <v>327</v>
      </c>
      <c r="P353">
        <v>1</v>
      </c>
      <c r="Q353">
        <v>1</v>
      </c>
      <c r="R353">
        <v>46</v>
      </c>
    </row>
    <row r="354" spans="1:18" ht="12.75">
      <c r="A354" s="2">
        <v>20</v>
      </c>
      <c r="B354" s="1">
        <v>0.2916666666666667</v>
      </c>
      <c r="C354" s="1">
        <v>0.2916666666666667</v>
      </c>
      <c r="D354" s="1">
        <v>0.6451388888888888</v>
      </c>
      <c r="E354">
        <v>420</v>
      </c>
      <c r="F354">
        <v>929</v>
      </c>
      <c r="G354">
        <v>38</v>
      </c>
      <c r="H354">
        <v>9</v>
      </c>
      <c r="I354">
        <v>38</v>
      </c>
      <c r="J354">
        <v>0</v>
      </c>
      <c r="K354">
        <v>12</v>
      </c>
      <c r="L354">
        <v>43</v>
      </c>
      <c r="M354">
        <v>1637</v>
      </c>
      <c r="N354">
        <v>25</v>
      </c>
      <c r="O354">
        <v>213</v>
      </c>
      <c r="P354">
        <v>1</v>
      </c>
      <c r="Q354">
        <v>1</v>
      </c>
      <c r="R354">
        <v>116</v>
      </c>
    </row>
    <row r="355" spans="1:18" ht="12.75">
      <c r="A355" s="2">
        <v>20</v>
      </c>
      <c r="B355" s="1">
        <v>0.3125</v>
      </c>
      <c r="C355" s="1">
        <v>0.2916666666666667</v>
      </c>
      <c r="D355" s="1">
        <v>0.6451388888888888</v>
      </c>
      <c r="E355">
        <v>420</v>
      </c>
      <c r="F355">
        <v>929</v>
      </c>
      <c r="G355">
        <v>47</v>
      </c>
      <c r="H355">
        <v>15</v>
      </c>
      <c r="I355">
        <v>47</v>
      </c>
      <c r="J355">
        <v>0</v>
      </c>
      <c r="K355">
        <v>12</v>
      </c>
      <c r="L355">
        <v>41</v>
      </c>
      <c r="M355">
        <v>1934</v>
      </c>
      <c r="N355">
        <v>35</v>
      </c>
      <c r="O355">
        <v>529</v>
      </c>
      <c r="P355">
        <v>1</v>
      </c>
      <c r="Q355">
        <v>1</v>
      </c>
      <c r="R355">
        <v>154</v>
      </c>
    </row>
    <row r="356" spans="1:18" ht="12.75">
      <c r="A356" s="2">
        <v>20</v>
      </c>
      <c r="B356" s="1">
        <v>0.3333333333333333</v>
      </c>
      <c r="C356" s="1">
        <v>0.2916666666666667</v>
      </c>
      <c r="D356" s="1">
        <v>0.6451388888888888</v>
      </c>
      <c r="E356">
        <v>420</v>
      </c>
      <c r="F356">
        <v>929</v>
      </c>
      <c r="G356">
        <v>51</v>
      </c>
      <c r="H356">
        <v>17</v>
      </c>
      <c r="I356">
        <v>51</v>
      </c>
      <c r="J356">
        <v>0</v>
      </c>
      <c r="K356">
        <v>12</v>
      </c>
      <c r="L356">
        <v>33</v>
      </c>
      <c r="M356">
        <v>1675</v>
      </c>
      <c r="N356">
        <v>35</v>
      </c>
      <c r="O356">
        <v>596</v>
      </c>
      <c r="P356">
        <v>1</v>
      </c>
      <c r="Q356">
        <v>1</v>
      </c>
      <c r="R356">
        <v>142</v>
      </c>
    </row>
    <row r="357" spans="1:18" ht="12.75">
      <c r="A357" s="2">
        <v>20</v>
      </c>
      <c r="B357" s="1">
        <v>0.3541666666666667</v>
      </c>
      <c r="C357" s="1">
        <v>0.2916666666666667</v>
      </c>
      <c r="D357" s="1">
        <v>0.6451388888888888</v>
      </c>
      <c r="E357">
        <v>420</v>
      </c>
      <c r="F357">
        <v>929</v>
      </c>
      <c r="G357">
        <v>54</v>
      </c>
      <c r="H357">
        <v>17</v>
      </c>
      <c r="I357">
        <v>54</v>
      </c>
      <c r="J357">
        <v>0</v>
      </c>
      <c r="K357">
        <v>12</v>
      </c>
      <c r="L357">
        <v>33</v>
      </c>
      <c r="M357">
        <v>1789</v>
      </c>
      <c r="N357">
        <v>35</v>
      </c>
      <c r="O357">
        <v>597</v>
      </c>
      <c r="P357">
        <v>1</v>
      </c>
      <c r="Q357">
        <v>1</v>
      </c>
      <c r="R357">
        <v>149</v>
      </c>
    </row>
    <row r="358" spans="1:18" ht="12.75">
      <c r="A358" s="2">
        <v>20</v>
      </c>
      <c r="B358" s="1">
        <v>0.375</v>
      </c>
      <c r="C358" s="1">
        <v>0.2916666666666667</v>
      </c>
      <c r="D358" s="1">
        <v>0.6451388888888888</v>
      </c>
      <c r="E358">
        <v>420</v>
      </c>
      <c r="F358">
        <v>929</v>
      </c>
      <c r="G358">
        <v>53</v>
      </c>
      <c r="H358">
        <v>31</v>
      </c>
      <c r="I358">
        <v>53</v>
      </c>
      <c r="J358">
        <v>0</v>
      </c>
      <c r="K358">
        <v>12</v>
      </c>
      <c r="L358">
        <v>36</v>
      </c>
      <c r="M358">
        <v>1913</v>
      </c>
      <c r="N358">
        <v>38</v>
      </c>
      <c r="O358">
        <v>1175</v>
      </c>
      <c r="P358">
        <v>1</v>
      </c>
      <c r="Q358">
        <v>1</v>
      </c>
      <c r="R358">
        <v>193</v>
      </c>
    </row>
    <row r="359" spans="1:18" ht="12.75">
      <c r="A359" s="2">
        <v>20</v>
      </c>
      <c r="B359" s="1">
        <v>0.3958333333333333</v>
      </c>
      <c r="C359" s="1">
        <v>0.2916666666666667</v>
      </c>
      <c r="D359" s="1">
        <v>0.6451388888888888</v>
      </c>
      <c r="E359">
        <v>420</v>
      </c>
      <c r="F359">
        <v>929</v>
      </c>
      <c r="G359">
        <v>49</v>
      </c>
      <c r="H359">
        <v>26</v>
      </c>
      <c r="I359">
        <v>49</v>
      </c>
      <c r="J359">
        <v>0</v>
      </c>
      <c r="K359">
        <v>12</v>
      </c>
      <c r="L359">
        <v>37</v>
      </c>
      <c r="M359">
        <v>1825</v>
      </c>
      <c r="N359">
        <v>34</v>
      </c>
      <c r="O359">
        <v>879</v>
      </c>
      <c r="P359">
        <v>1</v>
      </c>
      <c r="Q359">
        <v>1</v>
      </c>
      <c r="R359">
        <v>169</v>
      </c>
    </row>
    <row r="360" spans="1:18" ht="12.75">
      <c r="A360" s="2">
        <v>20</v>
      </c>
      <c r="B360" s="1">
        <v>0.4166666666666667</v>
      </c>
      <c r="C360" s="1">
        <v>0.2916666666666667</v>
      </c>
      <c r="D360" s="1">
        <v>0.6451388888888888</v>
      </c>
      <c r="E360">
        <v>420</v>
      </c>
      <c r="F360">
        <v>929</v>
      </c>
      <c r="G360">
        <v>54</v>
      </c>
      <c r="H360">
        <v>27</v>
      </c>
      <c r="I360">
        <v>54</v>
      </c>
      <c r="J360">
        <v>0</v>
      </c>
      <c r="K360">
        <v>12</v>
      </c>
      <c r="L360">
        <v>38</v>
      </c>
      <c r="M360">
        <v>2036</v>
      </c>
      <c r="N360">
        <v>41</v>
      </c>
      <c r="O360">
        <v>1119</v>
      </c>
      <c r="P360">
        <v>1</v>
      </c>
      <c r="Q360">
        <v>1</v>
      </c>
      <c r="R360">
        <v>197</v>
      </c>
    </row>
    <row r="361" spans="1:18" ht="12.75">
      <c r="A361" s="2">
        <v>20</v>
      </c>
      <c r="B361" s="1">
        <v>0.4375</v>
      </c>
      <c r="C361" s="1">
        <v>0.2916666666666667</v>
      </c>
      <c r="D361" s="1">
        <v>0.6451388888888888</v>
      </c>
      <c r="E361">
        <v>420</v>
      </c>
      <c r="F361">
        <v>929</v>
      </c>
      <c r="G361">
        <v>46</v>
      </c>
      <c r="H361">
        <v>32</v>
      </c>
      <c r="I361">
        <v>46</v>
      </c>
      <c r="J361">
        <v>0</v>
      </c>
      <c r="K361">
        <v>12</v>
      </c>
      <c r="L361">
        <v>30</v>
      </c>
      <c r="M361">
        <v>1394</v>
      </c>
      <c r="N361">
        <v>36</v>
      </c>
      <c r="O361">
        <v>1162</v>
      </c>
      <c r="P361">
        <v>1</v>
      </c>
      <c r="Q361">
        <v>1</v>
      </c>
      <c r="R361">
        <v>160</v>
      </c>
    </row>
    <row r="362" spans="1:18" ht="12.75">
      <c r="A362" s="2">
        <v>20</v>
      </c>
      <c r="B362" s="1">
        <v>0.4583333333333333</v>
      </c>
      <c r="C362" s="1">
        <v>0.2916666666666667</v>
      </c>
      <c r="D362" s="1">
        <v>0.6451388888888888</v>
      </c>
      <c r="E362">
        <v>420</v>
      </c>
      <c r="F362">
        <v>929</v>
      </c>
      <c r="G362">
        <v>43</v>
      </c>
      <c r="H362">
        <v>35</v>
      </c>
      <c r="I362">
        <v>43</v>
      </c>
      <c r="J362">
        <v>0</v>
      </c>
      <c r="K362">
        <v>12</v>
      </c>
      <c r="L362">
        <v>37</v>
      </c>
      <c r="M362">
        <v>1581</v>
      </c>
      <c r="N362">
        <v>36</v>
      </c>
      <c r="O362">
        <v>1250</v>
      </c>
      <c r="P362">
        <v>1</v>
      </c>
      <c r="Q362">
        <v>1</v>
      </c>
      <c r="R362">
        <v>177</v>
      </c>
    </row>
    <row r="363" spans="1:18" ht="12.75">
      <c r="A363" s="2">
        <v>20</v>
      </c>
      <c r="B363" s="1">
        <v>0.4791666666666667</v>
      </c>
      <c r="C363" s="1">
        <v>0.2916666666666667</v>
      </c>
      <c r="D363" s="1">
        <v>0.6451388888888888</v>
      </c>
      <c r="E363">
        <v>420</v>
      </c>
      <c r="F363">
        <v>929</v>
      </c>
      <c r="G363">
        <v>39</v>
      </c>
      <c r="H363">
        <v>39</v>
      </c>
      <c r="I363">
        <v>39</v>
      </c>
      <c r="J363">
        <v>0</v>
      </c>
      <c r="K363">
        <v>12</v>
      </c>
      <c r="L363">
        <v>37</v>
      </c>
      <c r="M363">
        <v>1429</v>
      </c>
      <c r="N363">
        <v>32</v>
      </c>
      <c r="O363">
        <v>1246</v>
      </c>
      <c r="P363">
        <v>1</v>
      </c>
      <c r="Q363">
        <v>1</v>
      </c>
      <c r="R363">
        <v>167</v>
      </c>
    </row>
    <row r="364" spans="1:18" ht="12.75">
      <c r="A364" s="2">
        <v>20</v>
      </c>
      <c r="B364" s="1">
        <v>0.5</v>
      </c>
      <c r="C364" s="1">
        <v>0.2916666666666667</v>
      </c>
      <c r="D364" s="1">
        <v>0.6451388888888888</v>
      </c>
      <c r="E364">
        <v>420</v>
      </c>
      <c r="F364">
        <v>929</v>
      </c>
      <c r="G364">
        <v>30</v>
      </c>
      <c r="H364">
        <v>47</v>
      </c>
      <c r="I364">
        <v>47</v>
      </c>
      <c r="J364">
        <v>0</v>
      </c>
      <c r="K364">
        <v>12</v>
      </c>
      <c r="L364">
        <v>28</v>
      </c>
      <c r="M364">
        <v>833</v>
      </c>
      <c r="N364">
        <v>35</v>
      </c>
      <c r="O364">
        <v>1639</v>
      </c>
      <c r="P364">
        <v>1</v>
      </c>
      <c r="Q364">
        <v>1</v>
      </c>
      <c r="R364">
        <v>155</v>
      </c>
    </row>
    <row r="365" spans="1:18" ht="12.75">
      <c r="A365" s="2">
        <v>20</v>
      </c>
      <c r="B365" s="1">
        <v>0.5208333333333334</v>
      </c>
      <c r="C365" s="1">
        <v>0.2916666666666667</v>
      </c>
      <c r="D365" s="1">
        <v>0.6451388888888888</v>
      </c>
      <c r="E365">
        <v>420</v>
      </c>
      <c r="F365">
        <v>929</v>
      </c>
      <c r="G365">
        <v>28</v>
      </c>
      <c r="H365">
        <v>52</v>
      </c>
      <c r="I365">
        <v>52</v>
      </c>
      <c r="J365">
        <v>0</v>
      </c>
      <c r="K365">
        <v>12</v>
      </c>
      <c r="L365">
        <v>34</v>
      </c>
      <c r="M365">
        <v>938</v>
      </c>
      <c r="N365">
        <v>37</v>
      </c>
      <c r="O365">
        <v>1913</v>
      </c>
      <c r="P365">
        <v>1</v>
      </c>
      <c r="Q365">
        <v>1</v>
      </c>
      <c r="R365">
        <v>178</v>
      </c>
    </row>
    <row r="366" spans="1:18" ht="12.75">
      <c r="A366" s="2">
        <v>20</v>
      </c>
      <c r="B366" s="1">
        <v>0.5416666666666666</v>
      </c>
      <c r="C366" s="1">
        <v>0.2916666666666667</v>
      </c>
      <c r="D366" s="1">
        <v>0.6451388888888888</v>
      </c>
      <c r="E366">
        <v>420</v>
      </c>
      <c r="F366">
        <v>929</v>
      </c>
      <c r="G366">
        <v>24</v>
      </c>
      <c r="H366">
        <v>52</v>
      </c>
      <c r="I366">
        <v>52</v>
      </c>
      <c r="J366">
        <v>0</v>
      </c>
      <c r="K366">
        <v>12</v>
      </c>
      <c r="L366">
        <v>29</v>
      </c>
      <c r="M366">
        <v>708</v>
      </c>
      <c r="N366">
        <v>32</v>
      </c>
      <c r="O366">
        <v>1653</v>
      </c>
      <c r="P366">
        <v>1</v>
      </c>
      <c r="Q366">
        <v>1</v>
      </c>
      <c r="R366">
        <v>148</v>
      </c>
    </row>
    <row r="367" spans="1:18" ht="12.75">
      <c r="A367" s="2">
        <v>20</v>
      </c>
      <c r="B367" s="1">
        <v>0.5625</v>
      </c>
      <c r="C367" s="1">
        <v>0.2916666666666667</v>
      </c>
      <c r="D367" s="1">
        <v>0.6451388888888888</v>
      </c>
      <c r="E367">
        <v>420</v>
      </c>
      <c r="F367">
        <v>929</v>
      </c>
      <c r="G367">
        <v>20</v>
      </c>
      <c r="H367">
        <v>58</v>
      </c>
      <c r="I367">
        <v>58</v>
      </c>
      <c r="J367">
        <v>0</v>
      </c>
      <c r="K367">
        <v>12</v>
      </c>
      <c r="L367">
        <v>36</v>
      </c>
      <c r="M367">
        <v>727</v>
      </c>
      <c r="N367">
        <v>40</v>
      </c>
      <c r="O367">
        <v>2320</v>
      </c>
      <c r="P367">
        <v>1</v>
      </c>
      <c r="Q367">
        <v>1</v>
      </c>
      <c r="R367">
        <v>190</v>
      </c>
    </row>
    <row r="368" spans="1:18" ht="12.75">
      <c r="A368" s="2">
        <v>20</v>
      </c>
      <c r="B368" s="1">
        <v>0.5833333333333334</v>
      </c>
      <c r="C368" s="1">
        <v>0.2916666666666667</v>
      </c>
      <c r="D368" s="1">
        <v>0.6451388888888888</v>
      </c>
      <c r="E368">
        <v>420</v>
      </c>
      <c r="F368">
        <v>929</v>
      </c>
      <c r="G368">
        <v>25</v>
      </c>
      <c r="H368">
        <v>59</v>
      </c>
      <c r="I368">
        <v>59</v>
      </c>
      <c r="J368">
        <v>0</v>
      </c>
      <c r="K368">
        <v>12</v>
      </c>
      <c r="L368">
        <v>29</v>
      </c>
      <c r="M368">
        <v>722</v>
      </c>
      <c r="N368">
        <v>36</v>
      </c>
      <c r="O368">
        <v>2136</v>
      </c>
      <c r="P368">
        <v>1</v>
      </c>
      <c r="Q368">
        <v>1</v>
      </c>
      <c r="R368">
        <v>179</v>
      </c>
    </row>
    <row r="369" spans="1:18" ht="12.75">
      <c r="A369" s="2">
        <v>20</v>
      </c>
      <c r="B369" s="1">
        <v>0.6041666666666666</v>
      </c>
      <c r="C369" s="1">
        <v>0.2916666666666667</v>
      </c>
      <c r="D369" s="1">
        <v>0.6451388888888888</v>
      </c>
      <c r="E369">
        <v>420</v>
      </c>
      <c r="F369">
        <v>929</v>
      </c>
      <c r="G369">
        <v>26</v>
      </c>
      <c r="H369">
        <v>49</v>
      </c>
      <c r="I369">
        <v>49</v>
      </c>
      <c r="J369">
        <v>0</v>
      </c>
      <c r="K369">
        <v>12</v>
      </c>
      <c r="L369">
        <v>31</v>
      </c>
      <c r="M369">
        <v>817</v>
      </c>
      <c r="N369">
        <v>38</v>
      </c>
      <c r="O369">
        <v>1860</v>
      </c>
      <c r="P369">
        <v>1</v>
      </c>
      <c r="Q369">
        <v>1</v>
      </c>
      <c r="R369">
        <v>167</v>
      </c>
    </row>
    <row r="370" spans="1:18" ht="12.75">
      <c r="A370" s="2">
        <v>20</v>
      </c>
      <c r="B370" s="1">
        <v>0.625</v>
      </c>
      <c r="C370" s="1">
        <v>0.2916666666666667</v>
      </c>
      <c r="D370" s="1">
        <v>0.6451388888888888</v>
      </c>
      <c r="E370">
        <v>420</v>
      </c>
      <c r="F370">
        <v>929</v>
      </c>
      <c r="G370">
        <v>28</v>
      </c>
      <c r="H370">
        <v>37</v>
      </c>
      <c r="I370">
        <v>37</v>
      </c>
      <c r="J370">
        <v>0</v>
      </c>
      <c r="K370">
        <v>12</v>
      </c>
      <c r="L370">
        <v>40</v>
      </c>
      <c r="M370">
        <v>1121</v>
      </c>
      <c r="N370">
        <v>37</v>
      </c>
      <c r="O370">
        <v>1372</v>
      </c>
      <c r="P370">
        <v>1</v>
      </c>
      <c r="Q370">
        <v>1</v>
      </c>
      <c r="R370">
        <v>156</v>
      </c>
    </row>
    <row r="371" spans="1:18" ht="12.75">
      <c r="A371" s="2">
        <v>20</v>
      </c>
      <c r="B371" s="1">
        <v>0.6458333333333334</v>
      </c>
      <c r="C371" s="1">
        <v>0.6458333333333334</v>
      </c>
      <c r="D371" s="1">
        <v>0.7909722222222223</v>
      </c>
      <c r="E371">
        <v>930</v>
      </c>
      <c r="F371">
        <v>1139</v>
      </c>
      <c r="G371">
        <v>33</v>
      </c>
      <c r="H371">
        <v>22</v>
      </c>
      <c r="I371">
        <v>33</v>
      </c>
      <c r="J371">
        <v>0</v>
      </c>
      <c r="K371">
        <v>12</v>
      </c>
      <c r="L371">
        <v>36</v>
      </c>
      <c r="M371">
        <v>1197</v>
      </c>
      <c r="N371">
        <v>39</v>
      </c>
      <c r="O371">
        <v>874</v>
      </c>
      <c r="P371">
        <v>1</v>
      </c>
      <c r="Q371">
        <v>1</v>
      </c>
      <c r="R371">
        <v>129</v>
      </c>
    </row>
    <row r="372" spans="1:18" ht="12.75">
      <c r="A372" s="2">
        <v>20</v>
      </c>
      <c r="B372" s="1">
        <v>0.6666666666666666</v>
      </c>
      <c r="C372" s="1">
        <v>0.6458333333333334</v>
      </c>
      <c r="D372" s="1">
        <v>0.7909722222222223</v>
      </c>
      <c r="E372">
        <v>930</v>
      </c>
      <c r="F372">
        <v>1139</v>
      </c>
      <c r="G372">
        <v>48</v>
      </c>
      <c r="H372">
        <v>22</v>
      </c>
      <c r="I372">
        <v>48</v>
      </c>
      <c r="J372">
        <v>0</v>
      </c>
      <c r="K372">
        <v>12</v>
      </c>
      <c r="L372">
        <v>42</v>
      </c>
      <c r="M372">
        <v>2033</v>
      </c>
      <c r="N372">
        <v>35</v>
      </c>
      <c r="O372">
        <v>781</v>
      </c>
      <c r="P372">
        <v>1</v>
      </c>
      <c r="Q372">
        <v>1</v>
      </c>
      <c r="R372">
        <v>176</v>
      </c>
    </row>
    <row r="373" spans="1:18" ht="12.75">
      <c r="A373" s="2">
        <v>20</v>
      </c>
      <c r="B373" s="1">
        <v>0.6875</v>
      </c>
      <c r="C373" s="1">
        <v>0.6458333333333334</v>
      </c>
      <c r="D373" s="1">
        <v>0.7909722222222223</v>
      </c>
      <c r="E373">
        <v>930</v>
      </c>
      <c r="F373">
        <v>1139</v>
      </c>
      <c r="G373">
        <v>39</v>
      </c>
      <c r="H373">
        <v>22</v>
      </c>
      <c r="I373">
        <v>39</v>
      </c>
      <c r="J373">
        <v>0</v>
      </c>
      <c r="K373">
        <v>12</v>
      </c>
      <c r="L373">
        <v>34</v>
      </c>
      <c r="M373">
        <v>1313</v>
      </c>
      <c r="N373">
        <v>37</v>
      </c>
      <c r="O373">
        <v>802</v>
      </c>
      <c r="P373">
        <v>1</v>
      </c>
      <c r="Q373">
        <v>1</v>
      </c>
      <c r="R373">
        <v>132</v>
      </c>
    </row>
    <row r="374" spans="1:18" ht="12.75">
      <c r="A374" s="2">
        <v>20</v>
      </c>
      <c r="B374" s="1">
        <v>0.7083333333333334</v>
      </c>
      <c r="C374" s="1">
        <v>0.6458333333333334</v>
      </c>
      <c r="D374" s="1">
        <v>0.7909722222222223</v>
      </c>
      <c r="E374">
        <v>930</v>
      </c>
      <c r="F374">
        <v>1139</v>
      </c>
      <c r="G374">
        <v>45</v>
      </c>
      <c r="H374">
        <v>31</v>
      </c>
      <c r="I374">
        <v>45</v>
      </c>
      <c r="J374">
        <v>0</v>
      </c>
      <c r="K374">
        <v>12</v>
      </c>
      <c r="L374">
        <v>39</v>
      </c>
      <c r="M374">
        <v>1768</v>
      </c>
      <c r="N374">
        <v>42</v>
      </c>
      <c r="O374">
        <v>1316</v>
      </c>
      <c r="P374">
        <v>1</v>
      </c>
      <c r="Q374">
        <v>1</v>
      </c>
      <c r="R374">
        <v>193</v>
      </c>
    </row>
    <row r="375" spans="1:18" ht="12.75">
      <c r="A375" s="2">
        <v>20</v>
      </c>
      <c r="B375" s="1">
        <v>0.7291666666666666</v>
      </c>
      <c r="C375" s="1">
        <v>0.6458333333333334</v>
      </c>
      <c r="D375" s="1">
        <v>0.7909722222222223</v>
      </c>
      <c r="E375">
        <v>930</v>
      </c>
      <c r="F375">
        <v>1139</v>
      </c>
      <c r="G375">
        <v>42</v>
      </c>
      <c r="H375">
        <v>25</v>
      </c>
      <c r="I375">
        <v>42</v>
      </c>
      <c r="J375">
        <v>0</v>
      </c>
      <c r="K375">
        <v>12</v>
      </c>
      <c r="L375">
        <v>40</v>
      </c>
      <c r="M375">
        <v>1670</v>
      </c>
      <c r="N375">
        <v>39</v>
      </c>
      <c r="O375">
        <v>958</v>
      </c>
      <c r="P375">
        <v>1</v>
      </c>
      <c r="Q375">
        <v>1</v>
      </c>
      <c r="R375">
        <v>164</v>
      </c>
    </row>
    <row r="376" spans="1:18" ht="12.75">
      <c r="A376" s="2">
        <v>20</v>
      </c>
      <c r="B376" s="1">
        <v>0.75</v>
      </c>
      <c r="C376" s="1">
        <v>0.6458333333333334</v>
      </c>
      <c r="D376" s="1">
        <v>0.7909722222222223</v>
      </c>
      <c r="E376">
        <v>930</v>
      </c>
      <c r="F376">
        <v>1139</v>
      </c>
      <c r="G376">
        <v>36</v>
      </c>
      <c r="H376">
        <v>30</v>
      </c>
      <c r="I376">
        <v>36</v>
      </c>
      <c r="J376">
        <v>0</v>
      </c>
      <c r="K376">
        <v>12</v>
      </c>
      <c r="L376">
        <v>32</v>
      </c>
      <c r="M376">
        <v>1165</v>
      </c>
      <c r="N376">
        <v>38</v>
      </c>
      <c r="O376">
        <v>1151</v>
      </c>
      <c r="P376">
        <v>1</v>
      </c>
      <c r="Q376">
        <v>1</v>
      </c>
      <c r="R376">
        <v>145</v>
      </c>
    </row>
    <row r="377" spans="1:18" ht="12.75">
      <c r="A377" s="2">
        <v>20</v>
      </c>
      <c r="B377" s="1">
        <v>0.7708333333333334</v>
      </c>
      <c r="C377" s="1">
        <v>0.6458333333333334</v>
      </c>
      <c r="D377" s="1">
        <v>0.7909722222222223</v>
      </c>
      <c r="E377">
        <v>930</v>
      </c>
      <c r="F377">
        <v>1139</v>
      </c>
      <c r="G377">
        <v>30</v>
      </c>
      <c r="H377">
        <v>38</v>
      </c>
      <c r="I377">
        <v>38</v>
      </c>
      <c r="J377">
        <v>0</v>
      </c>
      <c r="K377">
        <v>12</v>
      </c>
      <c r="L377">
        <v>36</v>
      </c>
      <c r="M377">
        <v>1076</v>
      </c>
      <c r="N377">
        <v>39</v>
      </c>
      <c r="O377">
        <v>1480</v>
      </c>
      <c r="P377">
        <v>1</v>
      </c>
      <c r="Q377">
        <v>1</v>
      </c>
      <c r="R377">
        <v>160</v>
      </c>
    </row>
    <row r="378" spans="1:18" ht="12.75">
      <c r="A378" s="2">
        <v>20</v>
      </c>
      <c r="B378" s="1">
        <v>0.7916666666666666</v>
      </c>
      <c r="C378" s="1">
        <v>0.7916666666666666</v>
      </c>
      <c r="D378" s="1">
        <v>0.8951388888888889</v>
      </c>
      <c r="E378">
        <v>1140</v>
      </c>
      <c r="F378">
        <v>1289</v>
      </c>
      <c r="G378">
        <v>28</v>
      </c>
      <c r="H378">
        <v>44</v>
      </c>
      <c r="I378">
        <v>44</v>
      </c>
      <c r="J378">
        <v>0</v>
      </c>
      <c r="K378">
        <v>12</v>
      </c>
      <c r="L378">
        <v>35</v>
      </c>
      <c r="M378">
        <v>971</v>
      </c>
      <c r="N378">
        <v>35</v>
      </c>
      <c r="O378">
        <v>1551</v>
      </c>
      <c r="P378">
        <v>1</v>
      </c>
      <c r="Q378">
        <v>1</v>
      </c>
      <c r="R378">
        <v>158</v>
      </c>
    </row>
    <row r="379" spans="1:18" ht="12.75">
      <c r="A379" s="2">
        <v>20</v>
      </c>
      <c r="B379" s="1">
        <v>0.8125</v>
      </c>
      <c r="C379" s="1">
        <v>0.7916666666666666</v>
      </c>
      <c r="D379" s="1">
        <v>0.8951388888888889</v>
      </c>
      <c r="E379">
        <v>1140</v>
      </c>
      <c r="F379">
        <v>1289</v>
      </c>
      <c r="G379">
        <v>20</v>
      </c>
      <c r="H379">
        <v>41</v>
      </c>
      <c r="I379">
        <v>41</v>
      </c>
      <c r="J379">
        <v>0</v>
      </c>
      <c r="K379">
        <v>12</v>
      </c>
      <c r="L379">
        <v>38</v>
      </c>
      <c r="M379">
        <v>745</v>
      </c>
      <c r="N379">
        <v>35</v>
      </c>
      <c r="O379">
        <v>1446</v>
      </c>
      <c r="P379">
        <v>1</v>
      </c>
      <c r="Q379">
        <v>1</v>
      </c>
      <c r="R379">
        <v>137</v>
      </c>
    </row>
    <row r="380" spans="1:18" ht="12.75">
      <c r="A380" s="2">
        <v>20</v>
      </c>
      <c r="B380" s="1">
        <v>0.8333333333333334</v>
      </c>
      <c r="C380" s="1">
        <v>0.7916666666666666</v>
      </c>
      <c r="D380" s="1">
        <v>0.8951388888888889</v>
      </c>
      <c r="E380">
        <v>1140</v>
      </c>
      <c r="F380">
        <v>1289</v>
      </c>
      <c r="G380">
        <v>15</v>
      </c>
      <c r="H380">
        <v>49</v>
      </c>
      <c r="I380">
        <v>49</v>
      </c>
      <c r="J380">
        <v>0</v>
      </c>
      <c r="K380">
        <v>12</v>
      </c>
      <c r="L380">
        <v>33</v>
      </c>
      <c r="M380">
        <v>486</v>
      </c>
      <c r="N380">
        <v>36</v>
      </c>
      <c r="O380">
        <v>1758</v>
      </c>
      <c r="P380">
        <v>1</v>
      </c>
      <c r="Q380">
        <v>1</v>
      </c>
      <c r="R380">
        <v>140</v>
      </c>
    </row>
    <row r="381" spans="1:18" ht="12.75">
      <c r="A381" s="2">
        <v>20</v>
      </c>
      <c r="B381" s="1">
        <v>0.8541666666666666</v>
      </c>
      <c r="C381" s="1">
        <v>0.7916666666666666</v>
      </c>
      <c r="D381" s="1">
        <v>0.8951388888888889</v>
      </c>
      <c r="E381">
        <v>1140</v>
      </c>
      <c r="F381">
        <v>1289</v>
      </c>
      <c r="G381">
        <v>12</v>
      </c>
      <c r="H381">
        <v>46</v>
      </c>
      <c r="I381">
        <v>46</v>
      </c>
      <c r="J381">
        <v>0</v>
      </c>
      <c r="K381">
        <v>12</v>
      </c>
      <c r="L381">
        <v>34</v>
      </c>
      <c r="M381">
        <v>397</v>
      </c>
      <c r="N381">
        <v>38</v>
      </c>
      <c r="O381">
        <v>1759</v>
      </c>
      <c r="P381">
        <v>1</v>
      </c>
      <c r="Q381">
        <v>1</v>
      </c>
      <c r="R381">
        <v>135</v>
      </c>
    </row>
    <row r="382" spans="1:18" ht="12.75">
      <c r="A382" s="2">
        <v>20</v>
      </c>
      <c r="B382" s="1">
        <v>0.875</v>
      </c>
      <c r="C382" s="1">
        <v>0.7916666666666666</v>
      </c>
      <c r="D382" s="1">
        <v>0.8951388888888889</v>
      </c>
      <c r="E382">
        <v>1140</v>
      </c>
      <c r="F382">
        <v>1289</v>
      </c>
      <c r="G382">
        <v>9</v>
      </c>
      <c r="H382">
        <v>37</v>
      </c>
      <c r="I382">
        <v>37</v>
      </c>
      <c r="J382">
        <v>0</v>
      </c>
      <c r="K382">
        <v>12</v>
      </c>
      <c r="L382">
        <v>28</v>
      </c>
      <c r="M382">
        <v>257</v>
      </c>
      <c r="N382">
        <v>37</v>
      </c>
      <c r="O382">
        <v>1378</v>
      </c>
      <c r="P382">
        <v>1</v>
      </c>
      <c r="Q382">
        <v>1</v>
      </c>
      <c r="R382">
        <v>102</v>
      </c>
    </row>
    <row r="383" spans="1:18" ht="12.75">
      <c r="A383" s="2">
        <v>20</v>
      </c>
      <c r="B383" s="1">
        <v>0.8958333333333334</v>
      </c>
      <c r="C383" s="1">
        <v>0.8958333333333334</v>
      </c>
      <c r="D383" s="1">
        <v>0.9784722222222223</v>
      </c>
      <c r="E383">
        <v>1290</v>
      </c>
      <c r="F383">
        <v>1409</v>
      </c>
      <c r="G383">
        <v>9</v>
      </c>
      <c r="H383">
        <v>21</v>
      </c>
      <c r="I383">
        <v>21</v>
      </c>
      <c r="J383">
        <v>0</v>
      </c>
      <c r="K383">
        <v>25</v>
      </c>
      <c r="L383">
        <v>15</v>
      </c>
      <c r="M383">
        <v>128</v>
      </c>
      <c r="N383">
        <v>33</v>
      </c>
      <c r="O383">
        <v>680</v>
      </c>
      <c r="P383">
        <v>1</v>
      </c>
      <c r="Q383">
        <v>1</v>
      </c>
      <c r="R383">
        <v>51</v>
      </c>
    </row>
    <row r="384" spans="1:18" ht="12.75">
      <c r="A384" s="2">
        <v>20</v>
      </c>
      <c r="B384" s="1">
        <v>0.9166666666666666</v>
      </c>
      <c r="C384" s="1">
        <v>0.8958333333333334</v>
      </c>
      <c r="D384" s="1">
        <v>0.9784722222222223</v>
      </c>
      <c r="E384">
        <v>1290</v>
      </c>
      <c r="F384">
        <v>1409</v>
      </c>
      <c r="G384">
        <v>8</v>
      </c>
      <c r="H384">
        <v>32</v>
      </c>
      <c r="I384">
        <v>32</v>
      </c>
      <c r="J384">
        <v>0</v>
      </c>
      <c r="K384">
        <v>25</v>
      </c>
      <c r="L384">
        <v>14</v>
      </c>
      <c r="M384">
        <v>107</v>
      </c>
      <c r="N384">
        <v>16</v>
      </c>
      <c r="O384">
        <v>505</v>
      </c>
      <c r="P384">
        <v>1</v>
      </c>
      <c r="Q384">
        <v>1</v>
      </c>
      <c r="R384">
        <v>38</v>
      </c>
    </row>
    <row r="385" spans="1:18" ht="12.75">
      <c r="A385" s="2">
        <v>20</v>
      </c>
      <c r="B385" s="1">
        <v>0.9375</v>
      </c>
      <c r="C385" s="1">
        <v>0.8958333333333334</v>
      </c>
      <c r="D385" s="1">
        <v>0.9784722222222223</v>
      </c>
      <c r="E385">
        <v>1290</v>
      </c>
      <c r="F385">
        <v>1409</v>
      </c>
      <c r="G385">
        <v>5</v>
      </c>
      <c r="H385">
        <v>17</v>
      </c>
      <c r="I385">
        <v>17</v>
      </c>
      <c r="J385">
        <v>0</v>
      </c>
      <c r="K385">
        <v>25</v>
      </c>
      <c r="L385">
        <v>27</v>
      </c>
      <c r="M385">
        <v>129</v>
      </c>
      <c r="N385">
        <v>23</v>
      </c>
      <c r="O385">
        <v>392</v>
      </c>
      <c r="P385">
        <v>1</v>
      </c>
      <c r="Q385">
        <v>1</v>
      </c>
      <c r="R385">
        <v>33</v>
      </c>
    </row>
    <row r="386" spans="1:18" ht="12.75">
      <c r="A386" s="2">
        <v>20</v>
      </c>
      <c r="B386" s="1">
        <v>0.9583333333333334</v>
      </c>
      <c r="C386" s="1">
        <v>0.8958333333333334</v>
      </c>
      <c r="D386" s="1">
        <v>0.9784722222222223</v>
      </c>
      <c r="E386">
        <v>1290</v>
      </c>
      <c r="F386">
        <v>1409</v>
      </c>
      <c r="G386">
        <v>3</v>
      </c>
      <c r="H386">
        <v>12</v>
      </c>
      <c r="I386">
        <v>12</v>
      </c>
      <c r="J386">
        <v>0</v>
      </c>
      <c r="K386">
        <v>25</v>
      </c>
      <c r="L386">
        <v>3</v>
      </c>
      <c r="M386">
        <v>9</v>
      </c>
      <c r="N386">
        <v>20</v>
      </c>
      <c r="O386">
        <v>230</v>
      </c>
      <c r="P386">
        <v>1</v>
      </c>
      <c r="Q386">
        <v>1</v>
      </c>
      <c r="R386">
        <v>15</v>
      </c>
    </row>
    <row r="387" spans="1:18" ht="12.75">
      <c r="A387" s="2">
        <v>2001</v>
      </c>
      <c r="B387" s="1">
        <v>0.25</v>
      </c>
      <c r="C387" s="1">
        <v>0.25</v>
      </c>
      <c r="D387" s="1">
        <v>0.29097222222222224</v>
      </c>
      <c r="E387">
        <v>360</v>
      </c>
      <c r="F387">
        <v>419</v>
      </c>
      <c r="G387">
        <v>13</v>
      </c>
      <c r="H387">
        <v>20</v>
      </c>
      <c r="I387">
        <v>20</v>
      </c>
      <c r="J387">
        <v>0</v>
      </c>
      <c r="K387">
        <v>14</v>
      </c>
      <c r="L387">
        <v>22</v>
      </c>
      <c r="M387">
        <v>288</v>
      </c>
      <c r="N387">
        <v>25</v>
      </c>
      <c r="O387">
        <v>500</v>
      </c>
      <c r="P387">
        <v>1</v>
      </c>
      <c r="Q387">
        <v>1</v>
      </c>
      <c r="R387">
        <v>49</v>
      </c>
    </row>
    <row r="388" spans="1:18" ht="12.75">
      <c r="A388" s="2">
        <v>2001</v>
      </c>
      <c r="B388" s="1">
        <v>0.2708333333333333</v>
      </c>
      <c r="C388" s="1">
        <v>0.25</v>
      </c>
      <c r="D388" s="1">
        <v>0.29097222222222224</v>
      </c>
      <c r="E388">
        <v>360</v>
      </c>
      <c r="F388">
        <v>419</v>
      </c>
      <c r="G388">
        <v>24</v>
      </c>
      <c r="H388">
        <v>12</v>
      </c>
      <c r="I388">
        <v>24</v>
      </c>
      <c r="J388">
        <v>0</v>
      </c>
      <c r="K388">
        <v>14</v>
      </c>
      <c r="L388">
        <v>31</v>
      </c>
      <c r="M388">
        <v>745</v>
      </c>
      <c r="N388">
        <v>50</v>
      </c>
      <c r="O388">
        <v>624</v>
      </c>
      <c r="P388">
        <v>1</v>
      </c>
      <c r="Q388">
        <v>1</v>
      </c>
      <c r="R388">
        <v>86</v>
      </c>
    </row>
    <row r="389" spans="1:18" ht="12.75">
      <c r="A389" s="2">
        <v>2001</v>
      </c>
      <c r="B389" s="1">
        <v>0.2916666666666667</v>
      </c>
      <c r="C389" s="1">
        <v>0.2916666666666667</v>
      </c>
      <c r="D389" s="1">
        <v>0.3951388888888889</v>
      </c>
      <c r="E389">
        <v>420</v>
      </c>
      <c r="F389">
        <v>569</v>
      </c>
      <c r="G389">
        <v>42</v>
      </c>
      <c r="H389">
        <v>25</v>
      </c>
      <c r="I389">
        <v>42</v>
      </c>
      <c r="J389">
        <v>0</v>
      </c>
      <c r="K389">
        <v>7</v>
      </c>
      <c r="L389">
        <v>59</v>
      </c>
      <c r="M389">
        <v>2499</v>
      </c>
      <c r="N389">
        <v>69</v>
      </c>
      <c r="O389">
        <v>1710</v>
      </c>
      <c r="P389">
        <v>1</v>
      </c>
      <c r="Q389">
        <v>1</v>
      </c>
      <c r="R389">
        <v>263</v>
      </c>
    </row>
    <row r="390" spans="1:18" ht="12.75">
      <c r="A390" s="2">
        <v>2001</v>
      </c>
      <c r="B390" s="1">
        <v>0.3125</v>
      </c>
      <c r="C390" s="1">
        <v>0.2916666666666667</v>
      </c>
      <c r="D390" s="1">
        <v>0.3951388888888889</v>
      </c>
      <c r="E390">
        <v>420</v>
      </c>
      <c r="F390">
        <v>569</v>
      </c>
      <c r="G390">
        <v>55</v>
      </c>
      <c r="H390">
        <v>19</v>
      </c>
      <c r="I390">
        <v>55</v>
      </c>
      <c r="J390">
        <v>0</v>
      </c>
      <c r="K390">
        <v>7</v>
      </c>
      <c r="L390">
        <v>56</v>
      </c>
      <c r="M390">
        <v>3054</v>
      </c>
      <c r="N390">
        <v>51</v>
      </c>
      <c r="O390">
        <v>968</v>
      </c>
      <c r="P390">
        <v>1</v>
      </c>
      <c r="Q390">
        <v>1</v>
      </c>
      <c r="R390">
        <v>251</v>
      </c>
    </row>
    <row r="391" spans="1:18" ht="12.75">
      <c r="A391" s="2">
        <v>2001</v>
      </c>
      <c r="B391" s="1">
        <v>0.3333333333333333</v>
      </c>
      <c r="C391" s="1">
        <v>0.2916666666666667</v>
      </c>
      <c r="D391" s="1">
        <v>0.3951388888888889</v>
      </c>
      <c r="E391">
        <v>420</v>
      </c>
      <c r="F391">
        <v>569</v>
      </c>
      <c r="G391">
        <v>58</v>
      </c>
      <c r="H391">
        <v>23</v>
      </c>
      <c r="I391">
        <v>58</v>
      </c>
      <c r="J391">
        <v>0</v>
      </c>
      <c r="K391">
        <v>7</v>
      </c>
      <c r="L391">
        <v>61</v>
      </c>
      <c r="M391">
        <v>3549</v>
      </c>
      <c r="N391">
        <v>67</v>
      </c>
      <c r="O391">
        <v>1509</v>
      </c>
      <c r="P391">
        <v>1</v>
      </c>
      <c r="Q391">
        <v>1</v>
      </c>
      <c r="R391">
        <v>316</v>
      </c>
    </row>
    <row r="392" spans="1:18" ht="12.75">
      <c r="A392" s="2">
        <v>2001</v>
      </c>
      <c r="B392" s="1">
        <v>0.3541666666666667</v>
      </c>
      <c r="C392" s="1">
        <v>0.2916666666666667</v>
      </c>
      <c r="D392" s="1">
        <v>0.3951388888888889</v>
      </c>
      <c r="E392">
        <v>420</v>
      </c>
      <c r="F392">
        <v>569</v>
      </c>
      <c r="G392">
        <v>48</v>
      </c>
      <c r="H392">
        <v>34</v>
      </c>
      <c r="I392">
        <v>48</v>
      </c>
      <c r="J392">
        <v>0</v>
      </c>
      <c r="K392">
        <v>7</v>
      </c>
      <c r="L392">
        <v>62</v>
      </c>
      <c r="M392">
        <v>3002</v>
      </c>
      <c r="N392">
        <v>64</v>
      </c>
      <c r="O392">
        <v>2177</v>
      </c>
      <c r="P392">
        <v>1</v>
      </c>
      <c r="Q392">
        <v>1</v>
      </c>
      <c r="R392">
        <v>324</v>
      </c>
    </row>
    <row r="393" spans="1:18" ht="12.75">
      <c r="A393" s="2">
        <v>2001</v>
      </c>
      <c r="B393" s="1">
        <v>0.375</v>
      </c>
      <c r="C393" s="1">
        <v>0.2916666666666667</v>
      </c>
      <c r="D393" s="1">
        <v>0.3951388888888889</v>
      </c>
      <c r="E393">
        <v>420</v>
      </c>
      <c r="F393">
        <v>569</v>
      </c>
      <c r="G393">
        <v>55</v>
      </c>
      <c r="H393">
        <v>28</v>
      </c>
      <c r="I393">
        <v>55</v>
      </c>
      <c r="J393">
        <v>0</v>
      </c>
      <c r="K393">
        <v>7</v>
      </c>
      <c r="L393">
        <v>71</v>
      </c>
      <c r="M393">
        <v>3918</v>
      </c>
      <c r="N393">
        <v>69</v>
      </c>
      <c r="O393">
        <v>1923</v>
      </c>
      <c r="P393">
        <v>1</v>
      </c>
      <c r="Q393">
        <v>1</v>
      </c>
      <c r="R393">
        <v>365</v>
      </c>
    </row>
    <row r="394" spans="1:18" ht="12.75">
      <c r="A394" s="2">
        <v>2001</v>
      </c>
      <c r="B394" s="1">
        <v>0.3958333333333333</v>
      </c>
      <c r="C394" s="1">
        <v>0.3958333333333333</v>
      </c>
      <c r="D394" s="1">
        <v>0.5201388888888888</v>
      </c>
      <c r="E394">
        <v>570</v>
      </c>
      <c r="F394">
        <v>749</v>
      </c>
      <c r="G394">
        <v>54</v>
      </c>
      <c r="H394">
        <v>34</v>
      </c>
      <c r="I394">
        <v>54</v>
      </c>
      <c r="J394">
        <v>0</v>
      </c>
      <c r="K394">
        <v>8</v>
      </c>
      <c r="L394">
        <v>72</v>
      </c>
      <c r="M394">
        <v>3881</v>
      </c>
      <c r="N394">
        <v>58</v>
      </c>
      <c r="O394">
        <v>1961</v>
      </c>
      <c r="P394">
        <v>1</v>
      </c>
      <c r="Q394">
        <v>1</v>
      </c>
      <c r="R394">
        <v>365</v>
      </c>
    </row>
    <row r="395" spans="1:18" ht="12.75">
      <c r="A395" s="2">
        <v>2001</v>
      </c>
      <c r="B395" s="1">
        <v>0.4166666666666667</v>
      </c>
      <c r="C395" s="1">
        <v>0.3958333333333333</v>
      </c>
      <c r="D395" s="1">
        <v>0.5201388888888888</v>
      </c>
      <c r="E395">
        <v>570</v>
      </c>
      <c r="F395">
        <v>749</v>
      </c>
      <c r="G395">
        <v>57</v>
      </c>
      <c r="H395">
        <v>31</v>
      </c>
      <c r="I395">
        <v>57</v>
      </c>
      <c r="J395">
        <v>0</v>
      </c>
      <c r="K395">
        <v>8</v>
      </c>
      <c r="L395">
        <v>57</v>
      </c>
      <c r="M395">
        <v>3228</v>
      </c>
      <c r="N395">
        <v>75</v>
      </c>
      <c r="O395">
        <v>2322</v>
      </c>
      <c r="P395">
        <v>1</v>
      </c>
      <c r="Q395">
        <v>1</v>
      </c>
      <c r="R395">
        <v>347</v>
      </c>
    </row>
    <row r="396" spans="1:18" ht="12.75">
      <c r="A396" s="2">
        <v>2001</v>
      </c>
      <c r="B396" s="1">
        <v>0.4375</v>
      </c>
      <c r="C396" s="1">
        <v>0.3958333333333333</v>
      </c>
      <c r="D396" s="1">
        <v>0.5201388888888888</v>
      </c>
      <c r="E396">
        <v>570</v>
      </c>
      <c r="F396">
        <v>749</v>
      </c>
      <c r="G396">
        <v>55</v>
      </c>
      <c r="H396">
        <v>48</v>
      </c>
      <c r="I396">
        <v>55</v>
      </c>
      <c r="J396">
        <v>0</v>
      </c>
      <c r="K396">
        <v>8</v>
      </c>
      <c r="L396">
        <v>65</v>
      </c>
      <c r="M396">
        <v>3562</v>
      </c>
      <c r="N396">
        <v>60</v>
      </c>
      <c r="O396">
        <v>2877</v>
      </c>
      <c r="P396">
        <v>1</v>
      </c>
      <c r="Q396">
        <v>1</v>
      </c>
      <c r="R396">
        <v>402</v>
      </c>
    </row>
    <row r="397" spans="1:18" ht="12.75">
      <c r="A397" s="2">
        <v>2001</v>
      </c>
      <c r="B397" s="1">
        <v>0.4583333333333333</v>
      </c>
      <c r="C397" s="1">
        <v>0.3958333333333333</v>
      </c>
      <c r="D397" s="1">
        <v>0.5201388888888888</v>
      </c>
      <c r="E397">
        <v>570</v>
      </c>
      <c r="F397">
        <v>749</v>
      </c>
      <c r="G397">
        <v>50</v>
      </c>
      <c r="H397">
        <v>59</v>
      </c>
      <c r="I397">
        <v>59</v>
      </c>
      <c r="J397">
        <v>0</v>
      </c>
      <c r="K397">
        <v>8</v>
      </c>
      <c r="L397">
        <v>73</v>
      </c>
      <c r="M397">
        <v>3623</v>
      </c>
      <c r="N397">
        <v>51</v>
      </c>
      <c r="O397">
        <v>3029</v>
      </c>
      <c r="P397">
        <v>1</v>
      </c>
      <c r="Q397">
        <v>1</v>
      </c>
      <c r="R397">
        <v>416</v>
      </c>
    </row>
    <row r="398" spans="1:18" ht="12.75">
      <c r="A398" s="2">
        <v>2001</v>
      </c>
      <c r="B398" s="1">
        <v>0.4791666666666667</v>
      </c>
      <c r="C398" s="1">
        <v>0.3958333333333333</v>
      </c>
      <c r="D398" s="1">
        <v>0.5201388888888888</v>
      </c>
      <c r="E398">
        <v>570</v>
      </c>
      <c r="F398">
        <v>749</v>
      </c>
      <c r="G398">
        <v>57</v>
      </c>
      <c r="H398">
        <v>56</v>
      </c>
      <c r="I398">
        <v>57</v>
      </c>
      <c r="J398">
        <v>1</v>
      </c>
      <c r="K398">
        <v>8</v>
      </c>
      <c r="L398">
        <v>50</v>
      </c>
      <c r="M398">
        <v>2845</v>
      </c>
      <c r="N398">
        <v>49</v>
      </c>
      <c r="O398">
        <v>2741</v>
      </c>
      <c r="P398">
        <v>1</v>
      </c>
      <c r="Q398">
        <v>1</v>
      </c>
      <c r="R398">
        <v>349</v>
      </c>
    </row>
    <row r="399" spans="1:18" ht="12.75">
      <c r="A399" s="2">
        <v>2001</v>
      </c>
      <c r="B399" s="1">
        <v>0.5</v>
      </c>
      <c r="C399" s="1">
        <v>0.3958333333333333</v>
      </c>
      <c r="D399" s="1">
        <v>0.5201388888888888</v>
      </c>
      <c r="E399">
        <v>570</v>
      </c>
      <c r="F399">
        <v>749</v>
      </c>
      <c r="G399">
        <v>49</v>
      </c>
      <c r="H399">
        <v>50</v>
      </c>
      <c r="I399">
        <v>50</v>
      </c>
      <c r="J399">
        <v>0</v>
      </c>
      <c r="K399">
        <v>8</v>
      </c>
      <c r="L399">
        <v>53</v>
      </c>
      <c r="M399">
        <v>2622</v>
      </c>
      <c r="N399">
        <v>81</v>
      </c>
      <c r="O399">
        <v>4079</v>
      </c>
      <c r="P399">
        <v>1</v>
      </c>
      <c r="Q399">
        <v>1</v>
      </c>
      <c r="R399">
        <v>419</v>
      </c>
    </row>
    <row r="400" spans="1:18" ht="12.75">
      <c r="A400" s="2">
        <v>2001</v>
      </c>
      <c r="B400" s="1">
        <v>0.5208333333333334</v>
      </c>
      <c r="C400" s="1">
        <v>0.5208333333333334</v>
      </c>
      <c r="D400" s="1">
        <v>0.6451388888888888</v>
      </c>
      <c r="E400">
        <v>750</v>
      </c>
      <c r="F400">
        <v>929</v>
      </c>
      <c r="G400">
        <v>34</v>
      </c>
      <c r="H400">
        <v>48</v>
      </c>
      <c r="I400">
        <v>48</v>
      </c>
      <c r="J400">
        <v>0</v>
      </c>
      <c r="K400">
        <v>6</v>
      </c>
      <c r="L400">
        <v>51</v>
      </c>
      <c r="M400">
        <v>1722</v>
      </c>
      <c r="N400">
        <v>70</v>
      </c>
      <c r="O400">
        <v>3377</v>
      </c>
      <c r="P400">
        <v>1</v>
      </c>
      <c r="Q400">
        <v>1</v>
      </c>
      <c r="R400">
        <v>319</v>
      </c>
    </row>
    <row r="401" spans="1:18" ht="12.75">
      <c r="A401" s="2">
        <v>2001</v>
      </c>
      <c r="B401" s="1">
        <v>0.5416666666666666</v>
      </c>
      <c r="C401" s="1">
        <v>0.5208333333333334</v>
      </c>
      <c r="D401" s="1">
        <v>0.6451388888888888</v>
      </c>
      <c r="E401">
        <v>750</v>
      </c>
      <c r="F401">
        <v>929</v>
      </c>
      <c r="G401">
        <v>31</v>
      </c>
      <c r="H401">
        <v>47</v>
      </c>
      <c r="I401">
        <v>47</v>
      </c>
      <c r="J401">
        <v>0</v>
      </c>
      <c r="K401">
        <v>6</v>
      </c>
      <c r="L401">
        <v>95</v>
      </c>
      <c r="M401">
        <v>2992</v>
      </c>
      <c r="N401">
        <v>79</v>
      </c>
      <c r="O401">
        <v>3746</v>
      </c>
      <c r="P401">
        <v>1</v>
      </c>
      <c r="Q401">
        <v>1</v>
      </c>
      <c r="R401">
        <v>421</v>
      </c>
    </row>
    <row r="402" spans="1:18" ht="12.75">
      <c r="A402" s="2">
        <v>2001</v>
      </c>
      <c r="B402" s="1">
        <v>0.5625</v>
      </c>
      <c r="C402" s="1">
        <v>0.5208333333333334</v>
      </c>
      <c r="D402" s="1">
        <v>0.6451388888888888</v>
      </c>
      <c r="E402">
        <v>750</v>
      </c>
      <c r="F402">
        <v>929</v>
      </c>
      <c r="G402">
        <v>25</v>
      </c>
      <c r="H402">
        <v>65</v>
      </c>
      <c r="I402">
        <v>65</v>
      </c>
      <c r="J402">
        <v>0</v>
      </c>
      <c r="K402">
        <v>6</v>
      </c>
      <c r="L402">
        <v>72</v>
      </c>
      <c r="M402">
        <v>1799</v>
      </c>
      <c r="N402">
        <v>70</v>
      </c>
      <c r="O402">
        <v>4521</v>
      </c>
      <c r="P402">
        <v>1</v>
      </c>
      <c r="Q402">
        <v>1</v>
      </c>
      <c r="R402">
        <v>395</v>
      </c>
    </row>
    <row r="403" spans="1:18" ht="12.75">
      <c r="A403" s="2">
        <v>2001</v>
      </c>
      <c r="B403" s="1">
        <v>0.5833333333333334</v>
      </c>
      <c r="C403" s="1">
        <v>0.5208333333333334</v>
      </c>
      <c r="D403" s="1">
        <v>0.6451388888888888</v>
      </c>
      <c r="E403">
        <v>750</v>
      </c>
      <c r="F403">
        <v>929</v>
      </c>
      <c r="G403">
        <v>24</v>
      </c>
      <c r="H403">
        <v>47</v>
      </c>
      <c r="I403">
        <v>47</v>
      </c>
      <c r="J403">
        <v>0</v>
      </c>
      <c r="K403">
        <v>6</v>
      </c>
      <c r="L403">
        <v>73</v>
      </c>
      <c r="M403">
        <v>1758</v>
      </c>
      <c r="N403">
        <v>70</v>
      </c>
      <c r="O403">
        <v>3284</v>
      </c>
      <c r="P403">
        <v>1</v>
      </c>
      <c r="Q403">
        <v>1</v>
      </c>
      <c r="R403">
        <v>315</v>
      </c>
    </row>
    <row r="404" spans="1:18" ht="12.75">
      <c r="A404" s="2">
        <v>2001</v>
      </c>
      <c r="B404" s="1">
        <v>0.6041666666666666</v>
      </c>
      <c r="C404" s="1">
        <v>0.5208333333333334</v>
      </c>
      <c r="D404" s="1">
        <v>0.6451388888888888</v>
      </c>
      <c r="E404">
        <v>750</v>
      </c>
      <c r="F404">
        <v>929</v>
      </c>
      <c r="G404">
        <v>26</v>
      </c>
      <c r="H404">
        <v>50</v>
      </c>
      <c r="I404">
        <v>50</v>
      </c>
      <c r="J404">
        <v>0</v>
      </c>
      <c r="K404">
        <v>6</v>
      </c>
      <c r="L404">
        <v>71</v>
      </c>
      <c r="M404">
        <v>1880</v>
      </c>
      <c r="N404">
        <v>89</v>
      </c>
      <c r="O404">
        <v>4471</v>
      </c>
      <c r="P404">
        <v>1</v>
      </c>
      <c r="Q404">
        <v>1</v>
      </c>
      <c r="R404">
        <v>397</v>
      </c>
    </row>
    <row r="405" spans="1:18" ht="12.75">
      <c r="A405" s="2">
        <v>2001</v>
      </c>
      <c r="B405" s="1">
        <v>0.625</v>
      </c>
      <c r="C405" s="1">
        <v>0.5208333333333334</v>
      </c>
      <c r="D405" s="1">
        <v>0.6451388888888888</v>
      </c>
      <c r="E405">
        <v>750</v>
      </c>
      <c r="F405">
        <v>929</v>
      </c>
      <c r="G405">
        <v>24</v>
      </c>
      <c r="H405">
        <v>37</v>
      </c>
      <c r="I405">
        <v>37</v>
      </c>
      <c r="J405">
        <v>0</v>
      </c>
      <c r="K405">
        <v>6</v>
      </c>
      <c r="L405">
        <v>69</v>
      </c>
      <c r="M405">
        <v>1686</v>
      </c>
      <c r="N405">
        <v>71</v>
      </c>
      <c r="O405">
        <v>2642</v>
      </c>
      <c r="P405">
        <v>1</v>
      </c>
      <c r="Q405">
        <v>1</v>
      </c>
      <c r="R405">
        <v>271</v>
      </c>
    </row>
    <row r="406" spans="1:18" ht="12.75">
      <c r="A406" s="2">
        <v>2001</v>
      </c>
      <c r="B406" s="1">
        <v>0.6458333333333334</v>
      </c>
      <c r="C406" s="1">
        <v>0.6458333333333334</v>
      </c>
      <c r="D406" s="1">
        <v>0.7701388888888889</v>
      </c>
      <c r="E406">
        <v>930</v>
      </c>
      <c r="F406">
        <v>1109</v>
      </c>
      <c r="G406">
        <v>42</v>
      </c>
      <c r="H406">
        <v>32</v>
      </c>
      <c r="I406">
        <v>42</v>
      </c>
      <c r="J406">
        <v>0</v>
      </c>
      <c r="K406">
        <v>9</v>
      </c>
      <c r="L406">
        <v>46</v>
      </c>
      <c r="M406">
        <v>1941</v>
      </c>
      <c r="N406">
        <v>76</v>
      </c>
      <c r="O406">
        <v>2399</v>
      </c>
      <c r="P406">
        <v>1</v>
      </c>
      <c r="Q406">
        <v>1</v>
      </c>
      <c r="R406">
        <v>271</v>
      </c>
    </row>
    <row r="407" spans="1:18" ht="12.75">
      <c r="A407" s="2">
        <v>2001</v>
      </c>
      <c r="B407" s="1">
        <v>0.6666666666666666</v>
      </c>
      <c r="C407" s="1">
        <v>0.6458333333333334</v>
      </c>
      <c r="D407" s="1">
        <v>0.7701388888888889</v>
      </c>
      <c r="E407">
        <v>930</v>
      </c>
      <c r="F407">
        <v>1109</v>
      </c>
      <c r="G407">
        <v>54</v>
      </c>
      <c r="H407">
        <v>34</v>
      </c>
      <c r="I407">
        <v>54</v>
      </c>
      <c r="J407">
        <v>0</v>
      </c>
      <c r="K407">
        <v>9</v>
      </c>
      <c r="L407">
        <v>56</v>
      </c>
      <c r="M407">
        <v>3009</v>
      </c>
      <c r="N407">
        <v>45</v>
      </c>
      <c r="O407">
        <v>1508</v>
      </c>
      <c r="P407">
        <v>1</v>
      </c>
      <c r="Q407">
        <v>1</v>
      </c>
      <c r="R407">
        <v>282</v>
      </c>
    </row>
    <row r="408" spans="1:18" ht="12.75">
      <c r="A408" s="2">
        <v>2001</v>
      </c>
      <c r="B408" s="1">
        <v>0.6875</v>
      </c>
      <c r="C408" s="1">
        <v>0.6458333333333334</v>
      </c>
      <c r="D408" s="1">
        <v>0.7701388888888889</v>
      </c>
      <c r="E408">
        <v>930</v>
      </c>
      <c r="F408">
        <v>1109</v>
      </c>
      <c r="G408">
        <v>48</v>
      </c>
      <c r="H408">
        <v>39</v>
      </c>
      <c r="I408">
        <v>48</v>
      </c>
      <c r="J408">
        <v>0</v>
      </c>
      <c r="K408">
        <v>9</v>
      </c>
      <c r="L408">
        <v>48</v>
      </c>
      <c r="M408">
        <v>2280</v>
      </c>
      <c r="N408">
        <v>44</v>
      </c>
      <c r="O408">
        <v>1734</v>
      </c>
      <c r="P408">
        <v>1</v>
      </c>
      <c r="Q408">
        <v>1</v>
      </c>
      <c r="R408">
        <v>251</v>
      </c>
    </row>
    <row r="409" spans="1:18" ht="12.75">
      <c r="A409" s="2">
        <v>2001</v>
      </c>
      <c r="B409" s="1">
        <v>0.7083333333333334</v>
      </c>
      <c r="C409" s="1">
        <v>0.6458333333333334</v>
      </c>
      <c r="D409" s="1">
        <v>0.7701388888888889</v>
      </c>
      <c r="E409">
        <v>930</v>
      </c>
      <c r="F409">
        <v>1109</v>
      </c>
      <c r="G409">
        <v>56</v>
      </c>
      <c r="H409">
        <v>40</v>
      </c>
      <c r="I409">
        <v>56</v>
      </c>
      <c r="J409">
        <v>0</v>
      </c>
      <c r="K409">
        <v>9</v>
      </c>
      <c r="L409">
        <v>50</v>
      </c>
      <c r="M409">
        <v>2817</v>
      </c>
      <c r="N409">
        <v>51</v>
      </c>
      <c r="O409">
        <v>2028</v>
      </c>
      <c r="P409">
        <v>1</v>
      </c>
      <c r="Q409">
        <v>1</v>
      </c>
      <c r="R409">
        <v>303</v>
      </c>
    </row>
    <row r="410" spans="1:18" ht="12.75">
      <c r="A410" s="2">
        <v>2001</v>
      </c>
      <c r="B410" s="1">
        <v>0.7291666666666666</v>
      </c>
      <c r="C410" s="1">
        <v>0.6458333333333334</v>
      </c>
      <c r="D410" s="1">
        <v>0.7701388888888889</v>
      </c>
      <c r="E410">
        <v>930</v>
      </c>
      <c r="F410">
        <v>1109</v>
      </c>
      <c r="G410">
        <v>53</v>
      </c>
      <c r="H410">
        <v>41</v>
      </c>
      <c r="I410">
        <v>53</v>
      </c>
      <c r="J410">
        <v>0</v>
      </c>
      <c r="K410">
        <v>9</v>
      </c>
      <c r="L410">
        <v>62</v>
      </c>
      <c r="M410">
        <v>3282</v>
      </c>
      <c r="N410">
        <v>53</v>
      </c>
      <c r="O410">
        <v>2160</v>
      </c>
      <c r="P410">
        <v>1</v>
      </c>
      <c r="Q410">
        <v>1</v>
      </c>
      <c r="R410">
        <v>340</v>
      </c>
    </row>
    <row r="411" spans="1:18" ht="12.75">
      <c r="A411" s="2">
        <v>2001</v>
      </c>
      <c r="B411" s="1">
        <v>0.75</v>
      </c>
      <c r="C411" s="1">
        <v>0.6458333333333334</v>
      </c>
      <c r="D411" s="1">
        <v>0.7701388888888889</v>
      </c>
      <c r="E411">
        <v>930</v>
      </c>
      <c r="F411">
        <v>1109</v>
      </c>
      <c r="G411">
        <v>43</v>
      </c>
      <c r="H411">
        <v>36</v>
      </c>
      <c r="I411">
        <v>43</v>
      </c>
      <c r="J411">
        <v>0</v>
      </c>
      <c r="K411">
        <v>9</v>
      </c>
      <c r="L411">
        <v>50</v>
      </c>
      <c r="M411">
        <v>2157</v>
      </c>
      <c r="N411">
        <v>54</v>
      </c>
      <c r="O411">
        <v>1941</v>
      </c>
      <c r="P411">
        <v>1</v>
      </c>
      <c r="Q411">
        <v>1</v>
      </c>
      <c r="R411">
        <v>256</v>
      </c>
    </row>
    <row r="412" spans="1:18" ht="12.75">
      <c r="A412" s="2">
        <v>2001</v>
      </c>
      <c r="B412" s="1">
        <v>0.7708333333333334</v>
      </c>
      <c r="C412" s="1">
        <v>0.7708333333333334</v>
      </c>
      <c r="D412" s="1">
        <v>0.8951388888888889</v>
      </c>
      <c r="E412">
        <v>1110</v>
      </c>
      <c r="F412">
        <v>1289</v>
      </c>
      <c r="G412">
        <v>37</v>
      </c>
      <c r="H412">
        <v>33</v>
      </c>
      <c r="I412">
        <v>37</v>
      </c>
      <c r="J412">
        <v>0</v>
      </c>
      <c r="K412">
        <v>8</v>
      </c>
      <c r="L412">
        <v>60</v>
      </c>
      <c r="M412">
        <v>2231</v>
      </c>
      <c r="N412">
        <v>70</v>
      </c>
      <c r="O412">
        <v>2279</v>
      </c>
      <c r="P412">
        <v>1</v>
      </c>
      <c r="Q412">
        <v>1</v>
      </c>
      <c r="R412">
        <v>282</v>
      </c>
    </row>
    <row r="413" spans="1:18" ht="12.75">
      <c r="A413" s="2">
        <v>2001</v>
      </c>
      <c r="B413" s="1">
        <v>0.7916666666666666</v>
      </c>
      <c r="C413" s="1">
        <v>0.7708333333333334</v>
      </c>
      <c r="D413" s="1">
        <v>0.8951388888888889</v>
      </c>
      <c r="E413">
        <v>1110</v>
      </c>
      <c r="F413">
        <v>1289</v>
      </c>
      <c r="G413">
        <v>36</v>
      </c>
      <c r="H413">
        <v>46</v>
      </c>
      <c r="I413">
        <v>46</v>
      </c>
      <c r="J413">
        <v>0</v>
      </c>
      <c r="K413">
        <v>8</v>
      </c>
      <c r="L413">
        <v>54</v>
      </c>
      <c r="M413">
        <v>1958</v>
      </c>
      <c r="N413">
        <v>71</v>
      </c>
      <c r="O413">
        <v>3234</v>
      </c>
      <c r="P413">
        <v>1</v>
      </c>
      <c r="Q413">
        <v>1</v>
      </c>
      <c r="R413">
        <v>325</v>
      </c>
    </row>
    <row r="414" spans="1:18" ht="12.75">
      <c r="A414" s="2">
        <v>2001</v>
      </c>
      <c r="B414" s="1">
        <v>0.8125</v>
      </c>
      <c r="C414" s="1">
        <v>0.7708333333333334</v>
      </c>
      <c r="D414" s="1">
        <v>0.8951388888888889</v>
      </c>
      <c r="E414">
        <v>1110</v>
      </c>
      <c r="F414">
        <v>1289</v>
      </c>
      <c r="G414">
        <v>29</v>
      </c>
      <c r="H414">
        <v>47</v>
      </c>
      <c r="I414">
        <v>47</v>
      </c>
      <c r="J414">
        <v>0</v>
      </c>
      <c r="K414">
        <v>8</v>
      </c>
      <c r="L414">
        <v>50</v>
      </c>
      <c r="M414">
        <v>1465</v>
      </c>
      <c r="N414">
        <v>60</v>
      </c>
      <c r="O414">
        <v>2840</v>
      </c>
      <c r="P414">
        <v>1</v>
      </c>
      <c r="Q414">
        <v>1</v>
      </c>
      <c r="R414">
        <v>269</v>
      </c>
    </row>
    <row r="415" spans="1:18" ht="12.75">
      <c r="A415" s="2">
        <v>2001</v>
      </c>
      <c r="B415" s="1">
        <v>0.8333333333333334</v>
      </c>
      <c r="C415" s="1">
        <v>0.7708333333333334</v>
      </c>
      <c r="D415" s="1">
        <v>0.8951388888888889</v>
      </c>
      <c r="E415">
        <v>1110</v>
      </c>
      <c r="F415">
        <v>1289</v>
      </c>
      <c r="G415">
        <v>29</v>
      </c>
      <c r="H415">
        <v>42</v>
      </c>
      <c r="I415">
        <v>42</v>
      </c>
      <c r="J415">
        <v>0</v>
      </c>
      <c r="K415">
        <v>8</v>
      </c>
      <c r="L415">
        <v>49</v>
      </c>
      <c r="M415">
        <v>1438</v>
      </c>
      <c r="N415">
        <v>87</v>
      </c>
      <c r="O415">
        <v>3649</v>
      </c>
      <c r="P415">
        <v>1</v>
      </c>
      <c r="Q415">
        <v>1</v>
      </c>
      <c r="R415">
        <v>318</v>
      </c>
    </row>
    <row r="416" spans="1:18" ht="12.75">
      <c r="A416" s="2">
        <v>2001</v>
      </c>
      <c r="B416" s="1">
        <v>0.8541666666666666</v>
      </c>
      <c r="C416" s="1">
        <v>0.7708333333333334</v>
      </c>
      <c r="D416" s="1">
        <v>0.8951388888888889</v>
      </c>
      <c r="E416">
        <v>1110</v>
      </c>
      <c r="F416">
        <v>1289</v>
      </c>
      <c r="G416">
        <v>20</v>
      </c>
      <c r="H416">
        <v>53</v>
      </c>
      <c r="I416">
        <v>53</v>
      </c>
      <c r="J416">
        <v>0</v>
      </c>
      <c r="K416">
        <v>8</v>
      </c>
      <c r="L416">
        <v>55</v>
      </c>
      <c r="M416">
        <v>1076</v>
      </c>
      <c r="N416">
        <v>53</v>
      </c>
      <c r="O416">
        <v>2783</v>
      </c>
      <c r="P416">
        <v>1</v>
      </c>
      <c r="Q416">
        <v>1</v>
      </c>
      <c r="R416">
        <v>241</v>
      </c>
    </row>
    <row r="417" spans="1:18" ht="12.75">
      <c r="A417" s="2">
        <v>2001</v>
      </c>
      <c r="B417" s="1">
        <v>0.875</v>
      </c>
      <c r="C417" s="1">
        <v>0.7708333333333334</v>
      </c>
      <c r="D417" s="1">
        <v>0.8951388888888889</v>
      </c>
      <c r="E417">
        <v>1110</v>
      </c>
      <c r="F417">
        <v>1289</v>
      </c>
      <c r="G417">
        <v>13</v>
      </c>
      <c r="H417">
        <v>37</v>
      </c>
      <c r="I417">
        <v>37</v>
      </c>
      <c r="J417">
        <v>0</v>
      </c>
      <c r="K417">
        <v>8</v>
      </c>
      <c r="L417">
        <v>46</v>
      </c>
      <c r="M417">
        <v>620</v>
      </c>
      <c r="N417">
        <v>64</v>
      </c>
      <c r="O417">
        <v>2372</v>
      </c>
      <c r="P417">
        <v>1</v>
      </c>
      <c r="Q417">
        <v>1</v>
      </c>
      <c r="R417">
        <v>187</v>
      </c>
    </row>
    <row r="418" spans="1:18" ht="12.75">
      <c r="A418" s="2">
        <v>2001</v>
      </c>
      <c r="B418" s="1">
        <v>0.8958333333333334</v>
      </c>
      <c r="C418" s="1">
        <v>0.8958333333333334</v>
      </c>
      <c r="D418" s="1">
        <v>0.9784722222222223</v>
      </c>
      <c r="E418">
        <v>1290</v>
      </c>
      <c r="F418">
        <v>1409</v>
      </c>
      <c r="G418">
        <v>15</v>
      </c>
      <c r="H418">
        <v>19</v>
      </c>
      <c r="I418">
        <v>19</v>
      </c>
      <c r="J418">
        <v>0</v>
      </c>
      <c r="K418">
        <v>15</v>
      </c>
      <c r="L418">
        <v>28</v>
      </c>
      <c r="M418">
        <v>432</v>
      </c>
      <c r="N418">
        <v>51</v>
      </c>
      <c r="O418">
        <v>980</v>
      </c>
      <c r="P418">
        <v>1</v>
      </c>
      <c r="Q418">
        <v>1</v>
      </c>
      <c r="R418">
        <v>88</v>
      </c>
    </row>
    <row r="419" spans="1:18" ht="12.75">
      <c r="A419" s="2">
        <v>2001</v>
      </c>
      <c r="B419" s="1">
        <v>0.9166666666666666</v>
      </c>
      <c r="C419" s="1">
        <v>0.8958333333333334</v>
      </c>
      <c r="D419" s="1">
        <v>0.9784722222222223</v>
      </c>
      <c r="E419">
        <v>1290</v>
      </c>
      <c r="F419">
        <v>1409</v>
      </c>
      <c r="G419">
        <v>11</v>
      </c>
      <c r="H419">
        <v>30</v>
      </c>
      <c r="I419">
        <v>30</v>
      </c>
      <c r="J419">
        <v>0</v>
      </c>
      <c r="K419">
        <v>15</v>
      </c>
      <c r="L419">
        <v>23</v>
      </c>
      <c r="M419">
        <v>262</v>
      </c>
      <c r="N419">
        <v>34</v>
      </c>
      <c r="O419">
        <v>1007</v>
      </c>
      <c r="P419">
        <v>1</v>
      </c>
      <c r="Q419">
        <v>1</v>
      </c>
      <c r="R419">
        <v>79</v>
      </c>
    </row>
    <row r="420" spans="1:18" ht="12.75">
      <c r="A420" s="2">
        <v>2001</v>
      </c>
      <c r="B420" s="1">
        <v>0.9375</v>
      </c>
      <c r="C420" s="1">
        <v>0.8958333333333334</v>
      </c>
      <c r="D420" s="1">
        <v>0.9784722222222223</v>
      </c>
      <c r="E420">
        <v>1290</v>
      </c>
      <c r="F420">
        <v>1409</v>
      </c>
      <c r="G420">
        <v>8</v>
      </c>
      <c r="H420">
        <v>18</v>
      </c>
      <c r="I420">
        <v>18</v>
      </c>
      <c r="J420">
        <v>0</v>
      </c>
      <c r="K420">
        <v>15</v>
      </c>
      <c r="L420">
        <v>33</v>
      </c>
      <c r="M420">
        <v>274</v>
      </c>
      <c r="N420">
        <v>31</v>
      </c>
      <c r="O420">
        <v>562</v>
      </c>
      <c r="P420">
        <v>1</v>
      </c>
      <c r="Q420">
        <v>1</v>
      </c>
      <c r="R420">
        <v>52</v>
      </c>
    </row>
    <row r="421" spans="1:18" ht="12.75">
      <c r="A421" s="2">
        <v>2001</v>
      </c>
      <c r="B421" s="1">
        <v>0.9583333333333334</v>
      </c>
      <c r="C421" s="1">
        <v>0.8958333333333334</v>
      </c>
      <c r="D421" s="1">
        <v>0.9784722222222223</v>
      </c>
      <c r="E421">
        <v>1290</v>
      </c>
      <c r="F421">
        <v>1409</v>
      </c>
      <c r="G421">
        <v>8</v>
      </c>
      <c r="H421">
        <v>15</v>
      </c>
      <c r="I421">
        <v>15</v>
      </c>
      <c r="J421">
        <v>0</v>
      </c>
      <c r="K421">
        <v>15</v>
      </c>
      <c r="L421">
        <v>14</v>
      </c>
      <c r="M421">
        <v>106</v>
      </c>
      <c r="N421">
        <v>19</v>
      </c>
      <c r="O421">
        <v>290</v>
      </c>
      <c r="P421">
        <v>1</v>
      </c>
      <c r="Q421">
        <v>1</v>
      </c>
      <c r="R421">
        <v>25</v>
      </c>
    </row>
    <row r="422" spans="1:18" ht="12.75">
      <c r="A422" s="2">
        <v>22</v>
      </c>
      <c r="B422" s="1">
        <v>0.25</v>
      </c>
      <c r="C422" s="1">
        <v>0.25</v>
      </c>
      <c r="D422" s="1">
        <v>0.29097222222222224</v>
      </c>
      <c r="E422">
        <v>360</v>
      </c>
      <c r="F422">
        <v>419</v>
      </c>
      <c r="G422">
        <v>9</v>
      </c>
      <c r="H422">
        <v>3</v>
      </c>
      <c r="I422">
        <v>9</v>
      </c>
      <c r="J422">
        <v>0</v>
      </c>
      <c r="K422">
        <v>23</v>
      </c>
      <c r="L422">
        <v>15</v>
      </c>
      <c r="M422">
        <v>141</v>
      </c>
      <c r="N422">
        <v>18</v>
      </c>
      <c r="O422">
        <v>55</v>
      </c>
      <c r="P422">
        <v>1</v>
      </c>
      <c r="Q422">
        <v>1</v>
      </c>
      <c r="R422">
        <v>12</v>
      </c>
    </row>
    <row r="423" spans="1:18" ht="12.75">
      <c r="A423" s="2">
        <v>22</v>
      </c>
      <c r="B423" s="1">
        <v>0.2708333333333333</v>
      </c>
      <c r="C423" s="1">
        <v>0.25</v>
      </c>
      <c r="D423" s="1">
        <v>0.29097222222222224</v>
      </c>
      <c r="E423">
        <v>360</v>
      </c>
      <c r="F423">
        <v>419</v>
      </c>
      <c r="G423">
        <v>20</v>
      </c>
      <c r="H423">
        <v>12</v>
      </c>
      <c r="I423">
        <v>20</v>
      </c>
      <c r="J423">
        <v>0</v>
      </c>
      <c r="K423">
        <v>23</v>
      </c>
      <c r="L423">
        <v>22</v>
      </c>
      <c r="M423">
        <v>437</v>
      </c>
      <c r="N423">
        <v>26</v>
      </c>
      <c r="O423">
        <v>322</v>
      </c>
      <c r="P423">
        <v>1</v>
      </c>
      <c r="Q423">
        <v>1</v>
      </c>
      <c r="R423">
        <v>47</v>
      </c>
    </row>
    <row r="424" spans="1:18" ht="12.75">
      <c r="A424" s="2">
        <v>22</v>
      </c>
      <c r="B424" s="1">
        <v>0.2916666666666667</v>
      </c>
      <c r="C424" s="1">
        <v>0.2916666666666667</v>
      </c>
      <c r="D424" s="1">
        <v>0.3951388888888889</v>
      </c>
      <c r="E424">
        <v>420</v>
      </c>
      <c r="F424">
        <v>569</v>
      </c>
      <c r="G424">
        <v>39</v>
      </c>
      <c r="H424">
        <v>13</v>
      </c>
      <c r="I424">
        <v>39</v>
      </c>
      <c r="J424">
        <v>0</v>
      </c>
      <c r="K424">
        <v>18</v>
      </c>
      <c r="L424">
        <v>26</v>
      </c>
      <c r="M424">
        <v>1003</v>
      </c>
      <c r="N424">
        <v>34</v>
      </c>
      <c r="O424">
        <v>439</v>
      </c>
      <c r="P424">
        <v>1</v>
      </c>
      <c r="Q424">
        <v>1</v>
      </c>
      <c r="R424">
        <v>90</v>
      </c>
    </row>
    <row r="425" spans="1:18" ht="12.75">
      <c r="A425" s="2">
        <v>22</v>
      </c>
      <c r="B425" s="1">
        <v>0.3125</v>
      </c>
      <c r="C425" s="1">
        <v>0.2916666666666667</v>
      </c>
      <c r="D425" s="1">
        <v>0.3951388888888889</v>
      </c>
      <c r="E425">
        <v>420</v>
      </c>
      <c r="F425">
        <v>569</v>
      </c>
      <c r="G425">
        <v>40</v>
      </c>
      <c r="H425">
        <v>18</v>
      </c>
      <c r="I425">
        <v>40</v>
      </c>
      <c r="J425">
        <v>0</v>
      </c>
      <c r="K425">
        <v>18</v>
      </c>
      <c r="L425">
        <v>32</v>
      </c>
      <c r="M425">
        <v>1278</v>
      </c>
      <c r="N425">
        <v>24</v>
      </c>
      <c r="O425">
        <v>436</v>
      </c>
      <c r="P425">
        <v>1</v>
      </c>
      <c r="Q425">
        <v>1</v>
      </c>
      <c r="R425">
        <v>107</v>
      </c>
    </row>
    <row r="426" spans="1:18" ht="12.75">
      <c r="A426" s="2">
        <v>22</v>
      </c>
      <c r="B426" s="1">
        <v>0.3333333333333333</v>
      </c>
      <c r="C426" s="1">
        <v>0.2916666666666667</v>
      </c>
      <c r="D426" s="1">
        <v>0.3951388888888889</v>
      </c>
      <c r="E426">
        <v>420</v>
      </c>
      <c r="F426">
        <v>569</v>
      </c>
      <c r="G426">
        <v>36</v>
      </c>
      <c r="H426">
        <v>31</v>
      </c>
      <c r="I426">
        <v>36</v>
      </c>
      <c r="J426">
        <v>0</v>
      </c>
      <c r="K426">
        <v>18</v>
      </c>
      <c r="L426">
        <v>24</v>
      </c>
      <c r="M426">
        <v>856</v>
      </c>
      <c r="N426">
        <v>29</v>
      </c>
      <c r="O426">
        <v>890</v>
      </c>
      <c r="P426">
        <v>1</v>
      </c>
      <c r="Q426">
        <v>1</v>
      </c>
      <c r="R426">
        <v>109</v>
      </c>
    </row>
    <row r="427" spans="1:18" ht="12.75">
      <c r="A427" s="2">
        <v>22</v>
      </c>
      <c r="B427" s="1">
        <v>0.3541666666666667</v>
      </c>
      <c r="C427" s="1">
        <v>0.2916666666666667</v>
      </c>
      <c r="D427" s="1">
        <v>0.3951388888888889</v>
      </c>
      <c r="E427">
        <v>420</v>
      </c>
      <c r="F427">
        <v>569</v>
      </c>
      <c r="G427">
        <v>24</v>
      </c>
      <c r="H427">
        <v>25</v>
      </c>
      <c r="I427">
        <v>25</v>
      </c>
      <c r="J427">
        <v>0</v>
      </c>
      <c r="K427">
        <v>18</v>
      </c>
      <c r="L427">
        <v>31</v>
      </c>
      <c r="M427">
        <v>758</v>
      </c>
      <c r="N427">
        <v>16</v>
      </c>
      <c r="O427">
        <v>402</v>
      </c>
      <c r="P427">
        <v>1</v>
      </c>
      <c r="Q427">
        <v>1</v>
      </c>
      <c r="R427">
        <v>73</v>
      </c>
    </row>
    <row r="428" spans="1:18" ht="12.75">
      <c r="A428" s="2">
        <v>22</v>
      </c>
      <c r="B428" s="1">
        <v>0.375</v>
      </c>
      <c r="C428" s="1">
        <v>0.2916666666666667</v>
      </c>
      <c r="D428" s="1">
        <v>0.3951388888888889</v>
      </c>
      <c r="E428">
        <v>420</v>
      </c>
      <c r="F428">
        <v>569</v>
      </c>
      <c r="G428">
        <v>25</v>
      </c>
      <c r="H428">
        <v>19</v>
      </c>
      <c r="I428">
        <v>25</v>
      </c>
      <c r="J428">
        <v>0</v>
      </c>
      <c r="K428">
        <v>18</v>
      </c>
      <c r="L428">
        <v>46</v>
      </c>
      <c r="M428">
        <v>1144</v>
      </c>
      <c r="N428">
        <v>32</v>
      </c>
      <c r="O428">
        <v>618</v>
      </c>
      <c r="P428">
        <v>1</v>
      </c>
      <c r="Q428">
        <v>1</v>
      </c>
      <c r="R428">
        <v>110</v>
      </c>
    </row>
    <row r="429" spans="1:18" ht="12.75">
      <c r="A429" s="2">
        <v>22</v>
      </c>
      <c r="B429" s="1">
        <v>0.3958333333333333</v>
      </c>
      <c r="C429" s="1">
        <v>0.3958333333333333</v>
      </c>
      <c r="D429" s="1">
        <v>0.4993055555555555</v>
      </c>
      <c r="E429">
        <v>570</v>
      </c>
      <c r="F429">
        <v>719</v>
      </c>
      <c r="G429">
        <v>27</v>
      </c>
      <c r="H429">
        <v>22</v>
      </c>
      <c r="I429">
        <v>27</v>
      </c>
      <c r="J429">
        <v>0</v>
      </c>
      <c r="K429">
        <v>21</v>
      </c>
      <c r="L429">
        <v>39</v>
      </c>
      <c r="M429">
        <v>1056</v>
      </c>
      <c r="N429">
        <v>45</v>
      </c>
      <c r="O429">
        <v>1011</v>
      </c>
      <c r="P429">
        <v>1</v>
      </c>
      <c r="Q429">
        <v>1</v>
      </c>
      <c r="R429">
        <v>129</v>
      </c>
    </row>
    <row r="430" spans="1:18" ht="12.75">
      <c r="A430" s="2">
        <v>22</v>
      </c>
      <c r="B430" s="1">
        <v>0.4166666666666667</v>
      </c>
      <c r="C430" s="1">
        <v>0.3958333333333333</v>
      </c>
      <c r="D430" s="1">
        <v>0.4993055555555555</v>
      </c>
      <c r="E430">
        <v>570</v>
      </c>
      <c r="F430">
        <v>719</v>
      </c>
      <c r="G430">
        <v>29</v>
      </c>
      <c r="H430">
        <v>19</v>
      </c>
      <c r="I430">
        <v>29</v>
      </c>
      <c r="J430">
        <v>0</v>
      </c>
      <c r="K430">
        <v>21</v>
      </c>
      <c r="L430">
        <v>20</v>
      </c>
      <c r="M430">
        <v>571</v>
      </c>
      <c r="N430">
        <v>22</v>
      </c>
      <c r="O430">
        <v>426</v>
      </c>
      <c r="P430">
        <v>1</v>
      </c>
      <c r="Q430">
        <v>1</v>
      </c>
      <c r="R430">
        <v>62</v>
      </c>
    </row>
    <row r="431" spans="1:18" ht="12.75">
      <c r="A431" s="2">
        <v>22</v>
      </c>
      <c r="B431" s="1">
        <v>0.4375</v>
      </c>
      <c r="C431" s="1">
        <v>0.3958333333333333</v>
      </c>
      <c r="D431" s="1">
        <v>0.4993055555555555</v>
      </c>
      <c r="E431">
        <v>570</v>
      </c>
      <c r="F431">
        <v>719</v>
      </c>
      <c r="G431">
        <v>33</v>
      </c>
      <c r="H431">
        <v>17</v>
      </c>
      <c r="I431">
        <v>33</v>
      </c>
      <c r="J431">
        <v>0</v>
      </c>
      <c r="K431">
        <v>21</v>
      </c>
      <c r="L431">
        <v>19</v>
      </c>
      <c r="M431">
        <v>629</v>
      </c>
      <c r="N431">
        <v>32</v>
      </c>
      <c r="O431">
        <v>530</v>
      </c>
      <c r="P431">
        <v>1</v>
      </c>
      <c r="Q431">
        <v>1</v>
      </c>
      <c r="R431">
        <v>72</v>
      </c>
    </row>
    <row r="432" spans="1:18" ht="12.75">
      <c r="A432" s="2">
        <v>22</v>
      </c>
      <c r="B432" s="1">
        <v>0.4583333333333333</v>
      </c>
      <c r="C432" s="1">
        <v>0.3958333333333333</v>
      </c>
      <c r="D432" s="1">
        <v>0.4993055555555555</v>
      </c>
      <c r="E432">
        <v>570</v>
      </c>
      <c r="F432">
        <v>719</v>
      </c>
      <c r="G432">
        <v>30</v>
      </c>
      <c r="H432">
        <v>32</v>
      </c>
      <c r="I432">
        <v>32</v>
      </c>
      <c r="J432">
        <v>0</v>
      </c>
      <c r="K432">
        <v>21</v>
      </c>
      <c r="L432">
        <v>23</v>
      </c>
      <c r="M432">
        <v>685</v>
      </c>
      <c r="N432">
        <v>22</v>
      </c>
      <c r="O432">
        <v>708</v>
      </c>
      <c r="P432">
        <v>1</v>
      </c>
      <c r="Q432">
        <v>1</v>
      </c>
      <c r="R432">
        <v>87</v>
      </c>
    </row>
    <row r="433" spans="1:18" ht="12.75">
      <c r="A433" s="2">
        <v>22</v>
      </c>
      <c r="B433" s="1">
        <v>0.4791666666666667</v>
      </c>
      <c r="C433" s="1">
        <v>0.3958333333333333</v>
      </c>
      <c r="D433" s="1">
        <v>0.4993055555555555</v>
      </c>
      <c r="E433">
        <v>570</v>
      </c>
      <c r="F433">
        <v>719</v>
      </c>
      <c r="G433">
        <v>29</v>
      </c>
      <c r="H433">
        <v>37</v>
      </c>
      <c r="I433">
        <v>37</v>
      </c>
      <c r="J433">
        <v>0</v>
      </c>
      <c r="K433">
        <v>21</v>
      </c>
      <c r="L433">
        <v>22</v>
      </c>
      <c r="M433">
        <v>643</v>
      </c>
      <c r="N433">
        <v>33</v>
      </c>
      <c r="O433">
        <v>1218</v>
      </c>
      <c r="P433">
        <v>1</v>
      </c>
      <c r="Q433">
        <v>1</v>
      </c>
      <c r="R433">
        <v>116</v>
      </c>
    </row>
    <row r="434" spans="1:18" ht="12.75">
      <c r="A434" s="2">
        <v>22</v>
      </c>
      <c r="B434" s="1">
        <v>0.5</v>
      </c>
      <c r="C434" s="1">
        <v>0.5</v>
      </c>
      <c r="D434" s="1">
        <v>0.6451388888888888</v>
      </c>
      <c r="E434">
        <v>720</v>
      </c>
      <c r="F434">
        <v>929</v>
      </c>
      <c r="G434">
        <v>23</v>
      </c>
      <c r="H434">
        <v>41</v>
      </c>
      <c r="I434">
        <v>41</v>
      </c>
      <c r="J434">
        <v>0</v>
      </c>
      <c r="K434">
        <v>18</v>
      </c>
      <c r="L434">
        <v>16</v>
      </c>
      <c r="M434">
        <v>371</v>
      </c>
      <c r="N434">
        <v>17</v>
      </c>
      <c r="O434">
        <v>696</v>
      </c>
      <c r="P434">
        <v>1</v>
      </c>
      <c r="Q434">
        <v>1</v>
      </c>
      <c r="R434">
        <v>67</v>
      </c>
    </row>
    <row r="435" spans="1:18" ht="12.75">
      <c r="A435" s="2">
        <v>22</v>
      </c>
      <c r="B435" s="1">
        <v>0.5208333333333334</v>
      </c>
      <c r="C435" s="1">
        <v>0.5</v>
      </c>
      <c r="D435" s="1">
        <v>0.6451388888888888</v>
      </c>
      <c r="E435">
        <v>720</v>
      </c>
      <c r="F435">
        <v>929</v>
      </c>
      <c r="G435">
        <v>22</v>
      </c>
      <c r="H435">
        <v>37</v>
      </c>
      <c r="I435">
        <v>37</v>
      </c>
      <c r="J435">
        <v>0</v>
      </c>
      <c r="K435">
        <v>18</v>
      </c>
      <c r="L435">
        <v>23</v>
      </c>
      <c r="M435">
        <v>503</v>
      </c>
      <c r="N435">
        <v>21</v>
      </c>
      <c r="O435">
        <v>774</v>
      </c>
      <c r="P435">
        <v>1</v>
      </c>
      <c r="Q435">
        <v>1</v>
      </c>
      <c r="R435">
        <v>80</v>
      </c>
    </row>
    <row r="436" spans="1:18" ht="12.75">
      <c r="A436" s="2">
        <v>22</v>
      </c>
      <c r="B436" s="1">
        <v>0.5416666666666666</v>
      </c>
      <c r="C436" s="1">
        <v>0.5</v>
      </c>
      <c r="D436" s="1">
        <v>0.6451388888888888</v>
      </c>
      <c r="E436">
        <v>720</v>
      </c>
      <c r="F436">
        <v>929</v>
      </c>
      <c r="G436">
        <v>23</v>
      </c>
      <c r="H436">
        <v>37</v>
      </c>
      <c r="I436">
        <v>37</v>
      </c>
      <c r="J436">
        <v>0</v>
      </c>
      <c r="K436">
        <v>18</v>
      </c>
      <c r="L436">
        <v>22</v>
      </c>
      <c r="M436">
        <v>498</v>
      </c>
      <c r="N436">
        <v>41</v>
      </c>
      <c r="O436">
        <v>1508</v>
      </c>
      <c r="P436">
        <v>1</v>
      </c>
      <c r="Q436">
        <v>1</v>
      </c>
      <c r="R436">
        <v>125</v>
      </c>
    </row>
    <row r="437" spans="1:18" ht="12.75">
      <c r="A437" s="2">
        <v>22</v>
      </c>
      <c r="B437" s="1">
        <v>0.5625</v>
      </c>
      <c r="C437" s="1">
        <v>0.5</v>
      </c>
      <c r="D437" s="1">
        <v>0.6451388888888888</v>
      </c>
      <c r="E437">
        <v>720</v>
      </c>
      <c r="F437">
        <v>929</v>
      </c>
      <c r="G437">
        <v>44</v>
      </c>
      <c r="H437">
        <v>37</v>
      </c>
      <c r="I437">
        <v>44</v>
      </c>
      <c r="J437">
        <v>0</v>
      </c>
      <c r="K437">
        <v>18</v>
      </c>
      <c r="L437">
        <v>21</v>
      </c>
      <c r="M437">
        <v>920</v>
      </c>
      <c r="N437">
        <v>25</v>
      </c>
      <c r="O437">
        <v>926</v>
      </c>
      <c r="P437">
        <v>1</v>
      </c>
      <c r="Q437">
        <v>1</v>
      </c>
      <c r="R437">
        <v>115</v>
      </c>
    </row>
    <row r="438" spans="1:18" ht="12.75">
      <c r="A438" s="2">
        <v>22</v>
      </c>
      <c r="B438" s="1">
        <v>0.5833333333333334</v>
      </c>
      <c r="C438" s="1">
        <v>0.5</v>
      </c>
      <c r="D438" s="1">
        <v>0.6451388888888888</v>
      </c>
      <c r="E438">
        <v>720</v>
      </c>
      <c r="F438">
        <v>929</v>
      </c>
      <c r="G438">
        <v>34</v>
      </c>
      <c r="H438">
        <v>39</v>
      </c>
      <c r="I438">
        <v>39</v>
      </c>
      <c r="J438">
        <v>0</v>
      </c>
      <c r="K438">
        <v>18</v>
      </c>
      <c r="L438">
        <v>24</v>
      </c>
      <c r="M438">
        <v>825</v>
      </c>
      <c r="N438">
        <v>42</v>
      </c>
      <c r="O438">
        <v>1638</v>
      </c>
      <c r="P438">
        <v>1</v>
      </c>
      <c r="Q438">
        <v>1</v>
      </c>
      <c r="R438">
        <v>154</v>
      </c>
    </row>
    <row r="439" spans="1:18" ht="12.75">
      <c r="A439" s="2">
        <v>22</v>
      </c>
      <c r="B439" s="1">
        <v>0.6041666666666666</v>
      </c>
      <c r="C439" s="1">
        <v>0.5</v>
      </c>
      <c r="D439" s="1">
        <v>0.6451388888888888</v>
      </c>
      <c r="E439">
        <v>720</v>
      </c>
      <c r="F439">
        <v>929</v>
      </c>
      <c r="G439">
        <v>22</v>
      </c>
      <c r="H439">
        <v>43</v>
      </c>
      <c r="I439">
        <v>43</v>
      </c>
      <c r="J439">
        <v>0</v>
      </c>
      <c r="K439">
        <v>18</v>
      </c>
      <c r="L439">
        <v>23</v>
      </c>
      <c r="M439">
        <v>510</v>
      </c>
      <c r="N439">
        <v>28</v>
      </c>
      <c r="O439">
        <v>1209</v>
      </c>
      <c r="P439">
        <v>1</v>
      </c>
      <c r="Q439">
        <v>1</v>
      </c>
      <c r="R439">
        <v>107</v>
      </c>
    </row>
    <row r="440" spans="1:18" ht="12.75">
      <c r="A440" s="2">
        <v>22</v>
      </c>
      <c r="B440" s="1">
        <v>0.625</v>
      </c>
      <c r="C440" s="1">
        <v>0.5</v>
      </c>
      <c r="D440" s="1">
        <v>0.6451388888888888</v>
      </c>
      <c r="E440">
        <v>720</v>
      </c>
      <c r="F440">
        <v>929</v>
      </c>
      <c r="G440">
        <v>28</v>
      </c>
      <c r="H440">
        <v>29</v>
      </c>
      <c r="I440">
        <v>29</v>
      </c>
      <c r="J440">
        <v>0</v>
      </c>
      <c r="K440">
        <v>18</v>
      </c>
      <c r="L440">
        <v>24</v>
      </c>
      <c r="M440">
        <v>683</v>
      </c>
      <c r="N440">
        <v>28</v>
      </c>
      <c r="O440">
        <v>819</v>
      </c>
      <c r="P440">
        <v>1</v>
      </c>
      <c r="Q440">
        <v>1</v>
      </c>
      <c r="R440">
        <v>94</v>
      </c>
    </row>
    <row r="441" spans="1:18" ht="12.75">
      <c r="A441" s="2">
        <v>22</v>
      </c>
      <c r="B441" s="1">
        <v>0.6458333333333334</v>
      </c>
      <c r="C441" s="1">
        <v>0.6458333333333334</v>
      </c>
      <c r="D441" s="1">
        <v>0.7701388888888889</v>
      </c>
      <c r="E441">
        <v>930</v>
      </c>
      <c r="F441">
        <v>1109</v>
      </c>
      <c r="G441">
        <v>26</v>
      </c>
      <c r="H441">
        <v>25</v>
      </c>
      <c r="I441">
        <v>26</v>
      </c>
      <c r="J441">
        <v>0</v>
      </c>
      <c r="K441">
        <v>20</v>
      </c>
      <c r="L441">
        <v>23</v>
      </c>
      <c r="M441">
        <v>601</v>
      </c>
      <c r="N441">
        <v>20</v>
      </c>
      <c r="O441">
        <v>508</v>
      </c>
      <c r="P441">
        <v>1</v>
      </c>
      <c r="Q441">
        <v>1</v>
      </c>
      <c r="R441">
        <v>69</v>
      </c>
    </row>
    <row r="442" spans="1:18" ht="12.75">
      <c r="A442" s="2">
        <v>22</v>
      </c>
      <c r="B442" s="1">
        <v>0.6666666666666666</v>
      </c>
      <c r="C442" s="1">
        <v>0.6458333333333334</v>
      </c>
      <c r="D442" s="1">
        <v>0.7701388888888889</v>
      </c>
      <c r="E442">
        <v>930</v>
      </c>
      <c r="F442">
        <v>1109</v>
      </c>
      <c r="G442">
        <v>17</v>
      </c>
      <c r="H442">
        <v>17</v>
      </c>
      <c r="I442">
        <v>17</v>
      </c>
      <c r="J442">
        <v>0</v>
      </c>
      <c r="K442">
        <v>20</v>
      </c>
      <c r="L442">
        <v>29</v>
      </c>
      <c r="M442">
        <v>490</v>
      </c>
      <c r="N442">
        <v>30</v>
      </c>
      <c r="O442">
        <v>523</v>
      </c>
      <c r="P442">
        <v>1</v>
      </c>
      <c r="Q442">
        <v>1</v>
      </c>
      <c r="R442">
        <v>63</v>
      </c>
    </row>
    <row r="443" spans="1:18" ht="12.75">
      <c r="A443" s="2">
        <v>22</v>
      </c>
      <c r="B443" s="1">
        <v>0.6875</v>
      </c>
      <c r="C443" s="1">
        <v>0.6458333333333334</v>
      </c>
      <c r="D443" s="1">
        <v>0.7701388888888889</v>
      </c>
      <c r="E443">
        <v>930</v>
      </c>
      <c r="F443">
        <v>1109</v>
      </c>
      <c r="G443">
        <v>27</v>
      </c>
      <c r="H443">
        <v>12</v>
      </c>
      <c r="I443">
        <v>27</v>
      </c>
      <c r="J443">
        <v>0</v>
      </c>
      <c r="K443">
        <v>20</v>
      </c>
      <c r="L443">
        <v>18</v>
      </c>
      <c r="M443">
        <v>482</v>
      </c>
      <c r="N443">
        <v>31</v>
      </c>
      <c r="O443">
        <v>366</v>
      </c>
      <c r="P443">
        <v>1</v>
      </c>
      <c r="Q443">
        <v>1</v>
      </c>
      <c r="R443">
        <v>53</v>
      </c>
    </row>
    <row r="444" spans="1:18" ht="12.75">
      <c r="A444" s="2">
        <v>22</v>
      </c>
      <c r="B444" s="1">
        <v>0.7083333333333334</v>
      </c>
      <c r="C444" s="1">
        <v>0.6458333333333334</v>
      </c>
      <c r="D444" s="1">
        <v>0.7701388888888889</v>
      </c>
      <c r="E444">
        <v>930</v>
      </c>
      <c r="F444">
        <v>1109</v>
      </c>
      <c r="G444">
        <v>25</v>
      </c>
      <c r="H444">
        <v>18</v>
      </c>
      <c r="I444">
        <v>25</v>
      </c>
      <c r="J444">
        <v>0</v>
      </c>
      <c r="K444">
        <v>20</v>
      </c>
      <c r="L444">
        <v>25</v>
      </c>
      <c r="M444">
        <v>618</v>
      </c>
      <c r="N444">
        <v>41</v>
      </c>
      <c r="O444">
        <v>754</v>
      </c>
      <c r="P444">
        <v>1</v>
      </c>
      <c r="Q444">
        <v>1</v>
      </c>
      <c r="R444">
        <v>86</v>
      </c>
    </row>
    <row r="445" spans="1:18" ht="12.75">
      <c r="A445" s="2">
        <v>22</v>
      </c>
      <c r="B445" s="1">
        <v>0.7291666666666666</v>
      </c>
      <c r="C445" s="1">
        <v>0.6458333333333334</v>
      </c>
      <c r="D445" s="1">
        <v>0.7701388888888889</v>
      </c>
      <c r="E445">
        <v>930</v>
      </c>
      <c r="F445">
        <v>1109</v>
      </c>
      <c r="G445">
        <v>21</v>
      </c>
      <c r="H445">
        <v>25</v>
      </c>
      <c r="I445">
        <v>25</v>
      </c>
      <c r="J445">
        <v>0</v>
      </c>
      <c r="K445">
        <v>20</v>
      </c>
      <c r="L445">
        <v>15</v>
      </c>
      <c r="M445">
        <v>322</v>
      </c>
      <c r="N445">
        <v>33</v>
      </c>
      <c r="O445">
        <v>813</v>
      </c>
      <c r="P445">
        <v>1</v>
      </c>
      <c r="Q445">
        <v>1</v>
      </c>
      <c r="R445">
        <v>71</v>
      </c>
    </row>
    <row r="446" spans="1:18" ht="12.75">
      <c r="A446" s="2">
        <v>22</v>
      </c>
      <c r="B446" s="1">
        <v>0.75</v>
      </c>
      <c r="C446" s="1">
        <v>0.6458333333333334</v>
      </c>
      <c r="D446" s="1">
        <v>0.7701388888888889</v>
      </c>
      <c r="E446">
        <v>930</v>
      </c>
      <c r="F446">
        <v>1109</v>
      </c>
      <c r="G446">
        <v>25</v>
      </c>
      <c r="H446">
        <v>32</v>
      </c>
      <c r="I446">
        <v>32</v>
      </c>
      <c r="J446">
        <v>0</v>
      </c>
      <c r="K446">
        <v>20</v>
      </c>
      <c r="L446">
        <v>23</v>
      </c>
      <c r="M446">
        <v>568</v>
      </c>
      <c r="N446">
        <v>22</v>
      </c>
      <c r="O446">
        <v>711</v>
      </c>
      <c r="P446">
        <v>1</v>
      </c>
      <c r="Q446">
        <v>1</v>
      </c>
      <c r="R446">
        <v>80</v>
      </c>
    </row>
    <row r="447" spans="1:18" ht="12.75">
      <c r="A447" s="2">
        <v>22</v>
      </c>
      <c r="B447" s="1">
        <v>0.7708333333333334</v>
      </c>
      <c r="C447" s="1">
        <v>0.7708333333333334</v>
      </c>
      <c r="D447" s="1">
        <v>0.8951388888888889</v>
      </c>
      <c r="E447">
        <v>1110</v>
      </c>
      <c r="F447">
        <v>1289</v>
      </c>
      <c r="G447">
        <v>25</v>
      </c>
      <c r="H447">
        <v>47</v>
      </c>
      <c r="I447">
        <v>47</v>
      </c>
      <c r="J447">
        <v>0</v>
      </c>
      <c r="K447">
        <v>21</v>
      </c>
      <c r="L447">
        <v>21</v>
      </c>
      <c r="M447">
        <v>528</v>
      </c>
      <c r="N447">
        <v>24</v>
      </c>
      <c r="O447">
        <v>1126</v>
      </c>
      <c r="P447">
        <v>1</v>
      </c>
      <c r="Q447">
        <v>1</v>
      </c>
      <c r="R447">
        <v>103</v>
      </c>
    </row>
    <row r="448" spans="1:18" ht="12.75">
      <c r="A448" s="2">
        <v>22</v>
      </c>
      <c r="B448" s="1">
        <v>0.7916666666666666</v>
      </c>
      <c r="C448" s="1">
        <v>0.7708333333333334</v>
      </c>
      <c r="D448" s="1">
        <v>0.8951388888888889</v>
      </c>
      <c r="E448">
        <v>1110</v>
      </c>
      <c r="F448">
        <v>1289</v>
      </c>
      <c r="G448">
        <v>25</v>
      </c>
      <c r="H448">
        <v>34</v>
      </c>
      <c r="I448">
        <v>34</v>
      </c>
      <c r="J448">
        <v>0</v>
      </c>
      <c r="K448">
        <v>21</v>
      </c>
      <c r="L448">
        <v>15</v>
      </c>
      <c r="M448">
        <v>377</v>
      </c>
      <c r="N448">
        <v>23</v>
      </c>
      <c r="O448">
        <v>787</v>
      </c>
      <c r="P448">
        <v>1</v>
      </c>
      <c r="Q448">
        <v>1</v>
      </c>
      <c r="R448">
        <v>73</v>
      </c>
    </row>
    <row r="449" spans="1:18" ht="12.75">
      <c r="A449" s="2">
        <v>22</v>
      </c>
      <c r="B449" s="1">
        <v>0.8125</v>
      </c>
      <c r="C449" s="1">
        <v>0.7708333333333334</v>
      </c>
      <c r="D449" s="1">
        <v>0.8951388888888889</v>
      </c>
      <c r="E449">
        <v>1110</v>
      </c>
      <c r="F449">
        <v>1289</v>
      </c>
      <c r="G449">
        <v>24</v>
      </c>
      <c r="H449">
        <v>27</v>
      </c>
      <c r="I449">
        <v>27</v>
      </c>
      <c r="J449">
        <v>0</v>
      </c>
      <c r="K449">
        <v>21</v>
      </c>
      <c r="L449">
        <v>22</v>
      </c>
      <c r="M449">
        <v>532</v>
      </c>
      <c r="N449">
        <v>22</v>
      </c>
      <c r="O449">
        <v>602</v>
      </c>
      <c r="P449">
        <v>1</v>
      </c>
      <c r="Q449">
        <v>1</v>
      </c>
      <c r="R449">
        <v>71</v>
      </c>
    </row>
    <row r="450" spans="1:18" ht="12.75">
      <c r="A450" s="2">
        <v>22</v>
      </c>
      <c r="B450" s="1">
        <v>0.8333333333333334</v>
      </c>
      <c r="C450" s="1">
        <v>0.7708333333333334</v>
      </c>
      <c r="D450" s="1">
        <v>0.8951388888888889</v>
      </c>
      <c r="E450">
        <v>1110</v>
      </c>
      <c r="F450">
        <v>1289</v>
      </c>
      <c r="G450">
        <v>14</v>
      </c>
      <c r="H450">
        <v>24</v>
      </c>
      <c r="I450">
        <v>24</v>
      </c>
      <c r="J450">
        <v>0</v>
      </c>
      <c r="K450">
        <v>21</v>
      </c>
      <c r="L450">
        <v>31</v>
      </c>
      <c r="M450">
        <v>444</v>
      </c>
      <c r="N450">
        <v>23</v>
      </c>
      <c r="O450">
        <v>556</v>
      </c>
      <c r="P450">
        <v>1</v>
      </c>
      <c r="Q450">
        <v>1</v>
      </c>
      <c r="R450">
        <v>63</v>
      </c>
    </row>
    <row r="451" spans="1:18" ht="12.75">
      <c r="A451" s="2">
        <v>22</v>
      </c>
      <c r="B451" s="1">
        <v>0.8541666666666666</v>
      </c>
      <c r="C451" s="1">
        <v>0.7708333333333334</v>
      </c>
      <c r="D451" s="1">
        <v>0.8951388888888889</v>
      </c>
      <c r="E451">
        <v>1110</v>
      </c>
      <c r="F451">
        <v>1289</v>
      </c>
      <c r="G451">
        <v>9</v>
      </c>
      <c r="H451">
        <v>28</v>
      </c>
      <c r="I451">
        <v>28</v>
      </c>
      <c r="J451">
        <v>0</v>
      </c>
      <c r="K451">
        <v>21</v>
      </c>
      <c r="L451">
        <v>26</v>
      </c>
      <c r="M451">
        <v>228</v>
      </c>
      <c r="N451">
        <v>27</v>
      </c>
      <c r="O451">
        <v>745</v>
      </c>
      <c r="P451">
        <v>1</v>
      </c>
      <c r="Q451">
        <v>1</v>
      </c>
      <c r="R451">
        <v>61</v>
      </c>
    </row>
    <row r="452" spans="1:18" ht="12.75">
      <c r="A452" s="2">
        <v>22</v>
      </c>
      <c r="B452" s="1">
        <v>0.875</v>
      </c>
      <c r="C452" s="1">
        <v>0.7708333333333334</v>
      </c>
      <c r="D452" s="1">
        <v>0.8951388888888889</v>
      </c>
      <c r="E452">
        <v>1110</v>
      </c>
      <c r="F452">
        <v>1289</v>
      </c>
      <c r="G452">
        <v>10</v>
      </c>
      <c r="H452">
        <v>25</v>
      </c>
      <c r="I452">
        <v>25</v>
      </c>
      <c r="J452">
        <v>0</v>
      </c>
      <c r="K452">
        <v>21</v>
      </c>
      <c r="L452">
        <v>21</v>
      </c>
      <c r="M452">
        <v>212</v>
      </c>
      <c r="N452">
        <v>24</v>
      </c>
      <c r="O452">
        <v>611</v>
      </c>
      <c r="P452">
        <v>1</v>
      </c>
      <c r="Q452">
        <v>1</v>
      </c>
      <c r="R452">
        <v>51</v>
      </c>
    </row>
    <row r="453" spans="1:18" ht="12.75">
      <c r="A453" s="2">
        <v>22</v>
      </c>
      <c r="B453" s="1">
        <v>0.8958333333333334</v>
      </c>
      <c r="C453" s="1">
        <v>0.8958333333333334</v>
      </c>
      <c r="D453" s="1">
        <v>0.9784722222222223</v>
      </c>
      <c r="E453">
        <v>1290</v>
      </c>
      <c r="F453">
        <v>1409</v>
      </c>
      <c r="G453">
        <v>8</v>
      </c>
      <c r="H453">
        <v>15</v>
      </c>
      <c r="I453">
        <v>15</v>
      </c>
      <c r="J453">
        <v>0</v>
      </c>
      <c r="K453">
        <v>22</v>
      </c>
      <c r="L453">
        <v>22</v>
      </c>
      <c r="M453">
        <v>177</v>
      </c>
      <c r="N453">
        <v>22</v>
      </c>
      <c r="O453">
        <v>338</v>
      </c>
      <c r="P453">
        <v>1</v>
      </c>
      <c r="Q453">
        <v>1</v>
      </c>
      <c r="R453">
        <v>32</v>
      </c>
    </row>
    <row r="454" spans="1:18" ht="12.75">
      <c r="A454" s="2">
        <v>22</v>
      </c>
      <c r="B454" s="1">
        <v>0.9166666666666666</v>
      </c>
      <c r="C454" s="1">
        <v>0.8958333333333334</v>
      </c>
      <c r="D454" s="1">
        <v>0.9784722222222223</v>
      </c>
      <c r="E454">
        <v>1290</v>
      </c>
      <c r="F454">
        <v>1409</v>
      </c>
      <c r="G454">
        <v>8</v>
      </c>
      <c r="H454">
        <v>11</v>
      </c>
      <c r="I454">
        <v>11</v>
      </c>
      <c r="J454">
        <v>0</v>
      </c>
      <c r="K454">
        <v>22</v>
      </c>
      <c r="L454">
        <v>15</v>
      </c>
      <c r="M454">
        <v>115</v>
      </c>
      <c r="N454">
        <v>21</v>
      </c>
      <c r="O454">
        <v>235</v>
      </c>
      <c r="P454">
        <v>1</v>
      </c>
      <c r="Q454">
        <v>1</v>
      </c>
      <c r="R454">
        <v>22</v>
      </c>
    </row>
    <row r="455" spans="1:18" ht="12.75">
      <c r="A455" s="2">
        <v>22</v>
      </c>
      <c r="B455" s="1">
        <v>0.9375</v>
      </c>
      <c r="C455" s="1">
        <v>0.8958333333333334</v>
      </c>
      <c r="D455" s="1">
        <v>0.9784722222222223</v>
      </c>
      <c r="E455">
        <v>1290</v>
      </c>
      <c r="F455">
        <v>1409</v>
      </c>
      <c r="G455">
        <v>6</v>
      </c>
      <c r="H455">
        <v>10</v>
      </c>
      <c r="I455">
        <v>10</v>
      </c>
      <c r="J455">
        <v>0</v>
      </c>
      <c r="K455">
        <v>22</v>
      </c>
      <c r="L455">
        <v>19</v>
      </c>
      <c r="M455">
        <v>110</v>
      </c>
      <c r="N455">
        <v>17</v>
      </c>
      <c r="O455">
        <v>175</v>
      </c>
      <c r="P455">
        <v>1</v>
      </c>
      <c r="Q455">
        <v>1</v>
      </c>
      <c r="R455">
        <v>18</v>
      </c>
    </row>
    <row r="456" spans="1:18" ht="12.75">
      <c r="A456" s="2">
        <v>22</v>
      </c>
      <c r="B456" s="1">
        <v>0.9583333333333334</v>
      </c>
      <c r="C456" s="1">
        <v>0.8958333333333334</v>
      </c>
      <c r="D456" s="1">
        <v>0.9784722222222223</v>
      </c>
      <c r="E456">
        <v>1290</v>
      </c>
      <c r="F456">
        <v>1409</v>
      </c>
      <c r="G456">
        <v>2</v>
      </c>
      <c r="H456">
        <v>9</v>
      </c>
      <c r="I456">
        <v>9</v>
      </c>
      <c r="J456">
        <v>0</v>
      </c>
      <c r="K456">
        <v>22</v>
      </c>
      <c r="L456">
        <v>1</v>
      </c>
      <c r="M456">
        <v>2</v>
      </c>
      <c r="N456">
        <v>22</v>
      </c>
      <c r="O456">
        <v>188</v>
      </c>
      <c r="P456">
        <v>1</v>
      </c>
      <c r="Q456">
        <v>1</v>
      </c>
      <c r="R456">
        <v>12</v>
      </c>
    </row>
    <row r="457" spans="1:18" ht="12.75">
      <c r="A457" s="2">
        <v>23</v>
      </c>
      <c r="B457" s="1">
        <v>0.25</v>
      </c>
      <c r="C457" s="1">
        <v>0.25</v>
      </c>
      <c r="D457" s="1">
        <v>0.29097222222222224</v>
      </c>
      <c r="E457">
        <v>360</v>
      </c>
      <c r="F457">
        <v>419</v>
      </c>
      <c r="G457">
        <v>10</v>
      </c>
      <c r="H457">
        <v>4</v>
      </c>
      <c r="I457">
        <v>10</v>
      </c>
      <c r="J457">
        <v>0</v>
      </c>
      <c r="K457">
        <v>12</v>
      </c>
      <c r="L457">
        <v>39</v>
      </c>
      <c r="M457">
        <v>400</v>
      </c>
      <c r="N457">
        <v>26</v>
      </c>
      <c r="O457">
        <v>116</v>
      </c>
      <c r="P457">
        <v>1</v>
      </c>
      <c r="Q457">
        <v>1</v>
      </c>
      <c r="R457">
        <v>32</v>
      </c>
    </row>
    <row r="458" spans="1:18" ht="12.75">
      <c r="A458" s="2">
        <v>23</v>
      </c>
      <c r="B458" s="1">
        <v>0.2708333333333333</v>
      </c>
      <c r="C458" s="1">
        <v>0.25</v>
      </c>
      <c r="D458" s="1">
        <v>0.29097222222222224</v>
      </c>
      <c r="E458">
        <v>360</v>
      </c>
      <c r="F458">
        <v>419</v>
      </c>
      <c r="G458">
        <v>20</v>
      </c>
      <c r="H458">
        <v>12</v>
      </c>
      <c r="I458">
        <v>20</v>
      </c>
      <c r="J458">
        <v>0</v>
      </c>
      <c r="K458">
        <v>12</v>
      </c>
      <c r="L458">
        <v>46</v>
      </c>
      <c r="M458">
        <v>917</v>
      </c>
      <c r="N458">
        <v>58</v>
      </c>
      <c r="O458">
        <v>722</v>
      </c>
      <c r="P458">
        <v>1</v>
      </c>
      <c r="Q458">
        <v>1</v>
      </c>
      <c r="R458">
        <v>102</v>
      </c>
    </row>
    <row r="459" spans="1:18" ht="12.75">
      <c r="A459" s="2">
        <v>23</v>
      </c>
      <c r="B459" s="1">
        <v>0.2916666666666667</v>
      </c>
      <c r="C459" s="1">
        <v>0.2916666666666667</v>
      </c>
      <c r="D459" s="1">
        <v>0.3951388888888889</v>
      </c>
      <c r="E459">
        <v>420</v>
      </c>
      <c r="F459">
        <v>569</v>
      </c>
      <c r="G459">
        <v>44</v>
      </c>
      <c r="H459">
        <v>15</v>
      </c>
      <c r="I459">
        <v>44</v>
      </c>
      <c r="J459">
        <v>0</v>
      </c>
      <c r="K459">
        <v>6</v>
      </c>
      <c r="L459">
        <v>68</v>
      </c>
      <c r="M459">
        <v>3012</v>
      </c>
      <c r="N459">
        <v>69</v>
      </c>
      <c r="O459">
        <v>1033</v>
      </c>
      <c r="P459">
        <v>1</v>
      </c>
      <c r="Q459">
        <v>1</v>
      </c>
      <c r="R459">
        <v>253</v>
      </c>
    </row>
    <row r="460" spans="1:18" ht="12.75">
      <c r="A460" s="2">
        <v>23</v>
      </c>
      <c r="B460" s="1">
        <v>0.3125</v>
      </c>
      <c r="C460" s="1">
        <v>0.2916666666666667</v>
      </c>
      <c r="D460" s="1">
        <v>0.3951388888888889</v>
      </c>
      <c r="E460">
        <v>420</v>
      </c>
      <c r="F460">
        <v>569</v>
      </c>
      <c r="G460">
        <v>59</v>
      </c>
      <c r="H460">
        <v>19</v>
      </c>
      <c r="I460">
        <v>59</v>
      </c>
      <c r="J460">
        <v>0</v>
      </c>
      <c r="K460">
        <v>6</v>
      </c>
      <c r="L460">
        <v>68</v>
      </c>
      <c r="M460">
        <v>4034</v>
      </c>
      <c r="N460">
        <v>60</v>
      </c>
      <c r="O460">
        <v>1159</v>
      </c>
      <c r="P460">
        <v>1</v>
      </c>
      <c r="Q460">
        <v>1</v>
      </c>
      <c r="R460">
        <v>325</v>
      </c>
    </row>
    <row r="461" spans="1:18" ht="12.75">
      <c r="A461" s="2">
        <v>23</v>
      </c>
      <c r="B461" s="1">
        <v>0.3333333333333333</v>
      </c>
      <c r="C461" s="1">
        <v>0.2916666666666667</v>
      </c>
      <c r="D461" s="1">
        <v>0.3951388888888889</v>
      </c>
      <c r="E461">
        <v>420</v>
      </c>
      <c r="F461">
        <v>569</v>
      </c>
      <c r="G461">
        <v>60</v>
      </c>
      <c r="H461">
        <v>17</v>
      </c>
      <c r="I461">
        <v>60</v>
      </c>
      <c r="J461">
        <v>0</v>
      </c>
      <c r="K461">
        <v>6</v>
      </c>
      <c r="L461">
        <v>69</v>
      </c>
      <c r="M461">
        <v>4160</v>
      </c>
      <c r="N461">
        <v>72</v>
      </c>
      <c r="O461">
        <v>1200</v>
      </c>
      <c r="P461">
        <v>1</v>
      </c>
      <c r="Q461">
        <v>1</v>
      </c>
      <c r="R461">
        <v>335</v>
      </c>
    </row>
    <row r="462" spans="1:18" ht="12.75">
      <c r="A462" s="2">
        <v>23</v>
      </c>
      <c r="B462" s="1">
        <v>0.3541666666666667</v>
      </c>
      <c r="C462" s="1">
        <v>0.2916666666666667</v>
      </c>
      <c r="D462" s="1">
        <v>0.3951388888888889</v>
      </c>
      <c r="E462">
        <v>420</v>
      </c>
      <c r="F462">
        <v>569</v>
      </c>
      <c r="G462">
        <v>50</v>
      </c>
      <c r="H462">
        <v>21</v>
      </c>
      <c r="I462">
        <v>50</v>
      </c>
      <c r="J462">
        <v>0</v>
      </c>
      <c r="K462">
        <v>6</v>
      </c>
      <c r="L462">
        <v>70</v>
      </c>
      <c r="M462">
        <v>3513</v>
      </c>
      <c r="N462">
        <v>61</v>
      </c>
      <c r="O462">
        <v>1259</v>
      </c>
      <c r="P462">
        <v>1</v>
      </c>
      <c r="Q462">
        <v>1</v>
      </c>
      <c r="R462">
        <v>298</v>
      </c>
    </row>
    <row r="463" spans="1:18" ht="12.75">
      <c r="A463" s="2">
        <v>23</v>
      </c>
      <c r="B463" s="1">
        <v>0.375</v>
      </c>
      <c r="C463" s="1">
        <v>0.2916666666666667</v>
      </c>
      <c r="D463" s="1">
        <v>0.3951388888888889</v>
      </c>
      <c r="E463">
        <v>420</v>
      </c>
      <c r="F463">
        <v>569</v>
      </c>
      <c r="G463">
        <v>50</v>
      </c>
      <c r="H463">
        <v>20</v>
      </c>
      <c r="I463">
        <v>50</v>
      </c>
      <c r="J463">
        <v>0</v>
      </c>
      <c r="K463">
        <v>6</v>
      </c>
      <c r="L463">
        <v>72</v>
      </c>
      <c r="M463">
        <v>3614</v>
      </c>
      <c r="N463">
        <v>68</v>
      </c>
      <c r="O463">
        <v>1354</v>
      </c>
      <c r="P463">
        <v>1</v>
      </c>
      <c r="Q463">
        <v>1</v>
      </c>
      <c r="R463">
        <v>311</v>
      </c>
    </row>
    <row r="464" spans="1:18" ht="12.75">
      <c r="A464" s="2">
        <v>23</v>
      </c>
      <c r="B464" s="1">
        <v>0.3958333333333333</v>
      </c>
      <c r="C464" s="1">
        <v>0.3958333333333333</v>
      </c>
      <c r="D464" s="1">
        <v>0.5201388888888888</v>
      </c>
      <c r="E464">
        <v>570</v>
      </c>
      <c r="F464">
        <v>749</v>
      </c>
      <c r="G464">
        <v>59</v>
      </c>
      <c r="H464">
        <v>23</v>
      </c>
      <c r="I464">
        <v>59</v>
      </c>
      <c r="J464">
        <v>0</v>
      </c>
      <c r="K464">
        <v>8</v>
      </c>
      <c r="L464">
        <v>70</v>
      </c>
      <c r="M464">
        <v>4152</v>
      </c>
      <c r="N464">
        <v>68</v>
      </c>
      <c r="O464">
        <v>1547</v>
      </c>
      <c r="P464">
        <v>1</v>
      </c>
      <c r="Q464">
        <v>1</v>
      </c>
      <c r="R464">
        <v>356</v>
      </c>
    </row>
    <row r="465" spans="1:18" ht="12.75">
      <c r="A465" s="2">
        <v>23</v>
      </c>
      <c r="B465" s="1">
        <v>0.4166666666666667</v>
      </c>
      <c r="C465" s="1">
        <v>0.3958333333333333</v>
      </c>
      <c r="D465" s="1">
        <v>0.5201388888888888</v>
      </c>
      <c r="E465">
        <v>570</v>
      </c>
      <c r="F465">
        <v>749</v>
      </c>
      <c r="G465">
        <v>54</v>
      </c>
      <c r="H465">
        <v>27</v>
      </c>
      <c r="I465">
        <v>54</v>
      </c>
      <c r="J465">
        <v>0</v>
      </c>
      <c r="K465">
        <v>8</v>
      </c>
      <c r="L465">
        <v>56</v>
      </c>
      <c r="M465">
        <v>3027</v>
      </c>
      <c r="N465">
        <v>59</v>
      </c>
      <c r="O465">
        <v>1597</v>
      </c>
      <c r="P465">
        <v>1</v>
      </c>
      <c r="Q465">
        <v>1</v>
      </c>
      <c r="R465">
        <v>289</v>
      </c>
    </row>
    <row r="466" spans="1:18" ht="12.75">
      <c r="A466" s="2">
        <v>23</v>
      </c>
      <c r="B466" s="1">
        <v>0.4375</v>
      </c>
      <c r="C466" s="1">
        <v>0.3958333333333333</v>
      </c>
      <c r="D466" s="1">
        <v>0.5201388888888888</v>
      </c>
      <c r="E466">
        <v>570</v>
      </c>
      <c r="F466">
        <v>749</v>
      </c>
      <c r="G466">
        <v>58</v>
      </c>
      <c r="H466">
        <v>37</v>
      </c>
      <c r="I466">
        <v>58</v>
      </c>
      <c r="J466">
        <v>0</v>
      </c>
      <c r="K466">
        <v>8</v>
      </c>
      <c r="L466">
        <v>56</v>
      </c>
      <c r="M466">
        <v>3220</v>
      </c>
      <c r="N466">
        <v>53</v>
      </c>
      <c r="O466">
        <v>1951</v>
      </c>
      <c r="P466">
        <v>1</v>
      </c>
      <c r="Q466">
        <v>1</v>
      </c>
      <c r="R466">
        <v>323</v>
      </c>
    </row>
    <row r="467" spans="1:18" ht="12.75">
      <c r="A467" s="2">
        <v>23</v>
      </c>
      <c r="B467" s="1">
        <v>0.4583333333333333</v>
      </c>
      <c r="C467" s="1">
        <v>0.3958333333333333</v>
      </c>
      <c r="D467" s="1">
        <v>0.5201388888888888</v>
      </c>
      <c r="E467">
        <v>570</v>
      </c>
      <c r="F467">
        <v>749</v>
      </c>
      <c r="G467">
        <v>46</v>
      </c>
      <c r="H467">
        <v>41</v>
      </c>
      <c r="I467">
        <v>46</v>
      </c>
      <c r="J467">
        <v>0</v>
      </c>
      <c r="K467">
        <v>8</v>
      </c>
      <c r="L467">
        <v>48</v>
      </c>
      <c r="M467">
        <v>2204</v>
      </c>
      <c r="N467">
        <v>60</v>
      </c>
      <c r="O467">
        <v>2471</v>
      </c>
      <c r="P467">
        <v>1</v>
      </c>
      <c r="Q467">
        <v>1</v>
      </c>
      <c r="R467">
        <v>292</v>
      </c>
    </row>
    <row r="468" spans="1:18" ht="12.75">
      <c r="A468" s="2">
        <v>23</v>
      </c>
      <c r="B468" s="1">
        <v>0.4791666666666667</v>
      </c>
      <c r="C468" s="1">
        <v>0.3958333333333333</v>
      </c>
      <c r="D468" s="1">
        <v>0.5201388888888888</v>
      </c>
      <c r="E468">
        <v>570</v>
      </c>
      <c r="F468">
        <v>749</v>
      </c>
      <c r="G468">
        <v>46</v>
      </c>
      <c r="H468">
        <v>44</v>
      </c>
      <c r="I468">
        <v>46</v>
      </c>
      <c r="J468">
        <v>0</v>
      </c>
      <c r="K468">
        <v>8</v>
      </c>
      <c r="L468">
        <v>56</v>
      </c>
      <c r="M468">
        <v>2602</v>
      </c>
      <c r="N468">
        <v>52</v>
      </c>
      <c r="O468">
        <v>2265</v>
      </c>
      <c r="P468">
        <v>1</v>
      </c>
      <c r="Q468">
        <v>1</v>
      </c>
      <c r="R468">
        <v>304</v>
      </c>
    </row>
    <row r="469" spans="1:18" ht="12.75">
      <c r="A469" s="2">
        <v>23</v>
      </c>
      <c r="B469" s="1">
        <v>0.5</v>
      </c>
      <c r="C469" s="1">
        <v>0.3958333333333333</v>
      </c>
      <c r="D469" s="1">
        <v>0.5201388888888888</v>
      </c>
      <c r="E469">
        <v>570</v>
      </c>
      <c r="F469">
        <v>749</v>
      </c>
      <c r="G469">
        <v>37</v>
      </c>
      <c r="H469">
        <v>48</v>
      </c>
      <c r="I469">
        <v>48</v>
      </c>
      <c r="J469">
        <v>0</v>
      </c>
      <c r="K469">
        <v>8</v>
      </c>
      <c r="L469">
        <v>64</v>
      </c>
      <c r="M469">
        <v>2391</v>
      </c>
      <c r="N469">
        <v>66</v>
      </c>
      <c r="O469">
        <v>3195</v>
      </c>
      <c r="P469">
        <v>1</v>
      </c>
      <c r="Q469">
        <v>1</v>
      </c>
      <c r="R469">
        <v>349</v>
      </c>
    </row>
    <row r="470" spans="1:18" ht="12.75">
      <c r="A470" s="2">
        <v>23</v>
      </c>
      <c r="B470" s="1">
        <v>0.5208333333333334</v>
      </c>
      <c r="C470" s="1">
        <v>0.5208333333333334</v>
      </c>
      <c r="D470" s="1">
        <v>0.6451388888888888</v>
      </c>
      <c r="E470">
        <v>750</v>
      </c>
      <c r="F470">
        <v>929</v>
      </c>
      <c r="G470">
        <v>25</v>
      </c>
      <c r="H470">
        <v>51</v>
      </c>
      <c r="I470">
        <v>51</v>
      </c>
      <c r="J470">
        <v>0</v>
      </c>
      <c r="K470">
        <v>7</v>
      </c>
      <c r="L470">
        <v>53</v>
      </c>
      <c r="M470">
        <v>1324</v>
      </c>
      <c r="N470">
        <v>56</v>
      </c>
      <c r="O470">
        <v>2852</v>
      </c>
      <c r="P470">
        <v>1</v>
      </c>
      <c r="Q470">
        <v>1</v>
      </c>
      <c r="R470">
        <v>261</v>
      </c>
    </row>
    <row r="471" spans="1:18" ht="12.75">
      <c r="A471" s="2">
        <v>23</v>
      </c>
      <c r="B471" s="1">
        <v>0.5416666666666666</v>
      </c>
      <c r="C471" s="1">
        <v>0.5208333333333334</v>
      </c>
      <c r="D471" s="1">
        <v>0.6451388888888888</v>
      </c>
      <c r="E471">
        <v>750</v>
      </c>
      <c r="F471">
        <v>929</v>
      </c>
      <c r="G471">
        <v>26</v>
      </c>
      <c r="H471">
        <v>53</v>
      </c>
      <c r="I471">
        <v>53</v>
      </c>
      <c r="J471">
        <v>0</v>
      </c>
      <c r="K471">
        <v>7</v>
      </c>
      <c r="L471">
        <v>73</v>
      </c>
      <c r="M471">
        <v>1876</v>
      </c>
      <c r="N471">
        <v>75</v>
      </c>
      <c r="O471">
        <v>3984</v>
      </c>
      <c r="P471">
        <v>1</v>
      </c>
      <c r="Q471">
        <v>1</v>
      </c>
      <c r="R471">
        <v>366</v>
      </c>
    </row>
    <row r="472" spans="1:18" ht="12.75">
      <c r="A472" s="2">
        <v>23</v>
      </c>
      <c r="B472" s="1">
        <v>0.5625</v>
      </c>
      <c r="C472" s="1">
        <v>0.5208333333333334</v>
      </c>
      <c r="D472" s="1">
        <v>0.6451388888888888</v>
      </c>
      <c r="E472">
        <v>750</v>
      </c>
      <c r="F472">
        <v>929</v>
      </c>
      <c r="G472">
        <v>23</v>
      </c>
      <c r="H472">
        <v>55</v>
      </c>
      <c r="I472">
        <v>55</v>
      </c>
      <c r="J472">
        <v>0</v>
      </c>
      <c r="K472">
        <v>7</v>
      </c>
      <c r="L472">
        <v>60</v>
      </c>
      <c r="M472">
        <v>1370</v>
      </c>
      <c r="N472">
        <v>60</v>
      </c>
      <c r="O472">
        <v>3315</v>
      </c>
      <c r="P472">
        <v>1</v>
      </c>
      <c r="Q472">
        <v>1</v>
      </c>
      <c r="R472">
        <v>293</v>
      </c>
    </row>
    <row r="473" spans="1:18" ht="12.75">
      <c r="A473" s="2">
        <v>23</v>
      </c>
      <c r="B473" s="1">
        <v>0.5833333333333334</v>
      </c>
      <c r="C473" s="1">
        <v>0.5208333333333334</v>
      </c>
      <c r="D473" s="1">
        <v>0.6451388888888888</v>
      </c>
      <c r="E473">
        <v>750</v>
      </c>
      <c r="F473">
        <v>929</v>
      </c>
      <c r="G473">
        <v>22</v>
      </c>
      <c r="H473">
        <v>56</v>
      </c>
      <c r="I473">
        <v>56</v>
      </c>
      <c r="J473">
        <v>0</v>
      </c>
      <c r="K473">
        <v>7</v>
      </c>
      <c r="L473">
        <v>61</v>
      </c>
      <c r="M473">
        <v>1329</v>
      </c>
      <c r="N473">
        <v>67</v>
      </c>
      <c r="O473">
        <v>3737</v>
      </c>
      <c r="P473">
        <v>1</v>
      </c>
      <c r="Q473">
        <v>1</v>
      </c>
      <c r="R473">
        <v>317</v>
      </c>
    </row>
    <row r="474" spans="1:18" ht="12.75">
      <c r="A474" s="2">
        <v>23</v>
      </c>
      <c r="B474" s="1">
        <v>0.6041666666666666</v>
      </c>
      <c r="C474" s="1">
        <v>0.5208333333333334</v>
      </c>
      <c r="D474" s="1">
        <v>0.6451388888888888</v>
      </c>
      <c r="E474">
        <v>750</v>
      </c>
      <c r="F474">
        <v>929</v>
      </c>
      <c r="G474">
        <v>22</v>
      </c>
      <c r="H474">
        <v>50</v>
      </c>
      <c r="I474">
        <v>50</v>
      </c>
      <c r="J474">
        <v>0</v>
      </c>
      <c r="K474">
        <v>7</v>
      </c>
      <c r="L474">
        <v>75</v>
      </c>
      <c r="M474">
        <v>1653</v>
      </c>
      <c r="N474">
        <v>67</v>
      </c>
      <c r="O474">
        <v>3331</v>
      </c>
      <c r="P474">
        <v>1</v>
      </c>
      <c r="Q474">
        <v>1</v>
      </c>
      <c r="R474">
        <v>312</v>
      </c>
    </row>
    <row r="475" spans="1:18" ht="12.75">
      <c r="A475" s="2">
        <v>23</v>
      </c>
      <c r="B475" s="1">
        <v>0.625</v>
      </c>
      <c r="C475" s="1">
        <v>0.5208333333333334</v>
      </c>
      <c r="D475" s="1">
        <v>0.6451388888888888</v>
      </c>
      <c r="E475">
        <v>750</v>
      </c>
      <c r="F475">
        <v>929</v>
      </c>
      <c r="G475">
        <v>25</v>
      </c>
      <c r="H475">
        <v>34</v>
      </c>
      <c r="I475">
        <v>34</v>
      </c>
      <c r="J475">
        <v>0</v>
      </c>
      <c r="K475">
        <v>7</v>
      </c>
      <c r="L475">
        <v>69</v>
      </c>
      <c r="M475">
        <v>1702</v>
      </c>
      <c r="N475">
        <v>70</v>
      </c>
      <c r="O475">
        <v>2407</v>
      </c>
      <c r="P475">
        <v>1</v>
      </c>
      <c r="Q475">
        <v>1</v>
      </c>
      <c r="R475">
        <v>257</v>
      </c>
    </row>
    <row r="476" spans="1:18" ht="12.75">
      <c r="A476" s="2">
        <v>23</v>
      </c>
      <c r="B476" s="1">
        <v>0.6458333333333334</v>
      </c>
      <c r="C476" s="1">
        <v>0.6458333333333334</v>
      </c>
      <c r="D476" s="1">
        <v>0.7493055555555556</v>
      </c>
      <c r="E476">
        <v>930</v>
      </c>
      <c r="F476">
        <v>1079</v>
      </c>
      <c r="G476">
        <v>30</v>
      </c>
      <c r="H476">
        <v>23</v>
      </c>
      <c r="I476">
        <v>30</v>
      </c>
      <c r="J476">
        <v>0</v>
      </c>
      <c r="K476">
        <v>8</v>
      </c>
      <c r="L476">
        <v>65</v>
      </c>
      <c r="M476">
        <v>1962</v>
      </c>
      <c r="N476">
        <v>51</v>
      </c>
      <c r="O476">
        <v>1191</v>
      </c>
      <c r="P476">
        <v>1</v>
      </c>
      <c r="Q476">
        <v>1</v>
      </c>
      <c r="R476">
        <v>197</v>
      </c>
    </row>
    <row r="477" spans="1:18" ht="12.75">
      <c r="A477" s="2">
        <v>23</v>
      </c>
      <c r="B477" s="1">
        <v>0.6666666666666666</v>
      </c>
      <c r="C477" s="1">
        <v>0.6458333333333334</v>
      </c>
      <c r="D477" s="1">
        <v>0.7493055555555556</v>
      </c>
      <c r="E477">
        <v>930</v>
      </c>
      <c r="F477">
        <v>1079</v>
      </c>
      <c r="G477">
        <v>41</v>
      </c>
      <c r="H477">
        <v>26</v>
      </c>
      <c r="I477">
        <v>41</v>
      </c>
      <c r="J477">
        <v>0</v>
      </c>
      <c r="K477">
        <v>8</v>
      </c>
      <c r="L477">
        <v>56</v>
      </c>
      <c r="M477">
        <v>2321</v>
      </c>
      <c r="N477">
        <v>53</v>
      </c>
      <c r="O477">
        <v>1401</v>
      </c>
      <c r="P477">
        <v>1</v>
      </c>
      <c r="Q477">
        <v>1</v>
      </c>
      <c r="R477">
        <v>233</v>
      </c>
    </row>
    <row r="478" spans="1:18" ht="12.75">
      <c r="A478" s="2">
        <v>23</v>
      </c>
      <c r="B478" s="1">
        <v>0.6875</v>
      </c>
      <c r="C478" s="1">
        <v>0.6458333333333334</v>
      </c>
      <c r="D478" s="1">
        <v>0.7493055555555556</v>
      </c>
      <c r="E478">
        <v>930</v>
      </c>
      <c r="F478">
        <v>1079</v>
      </c>
      <c r="G478">
        <v>49</v>
      </c>
      <c r="H478">
        <v>31</v>
      </c>
      <c r="I478">
        <v>49</v>
      </c>
      <c r="J478">
        <v>0</v>
      </c>
      <c r="K478">
        <v>8</v>
      </c>
      <c r="L478">
        <v>64</v>
      </c>
      <c r="M478">
        <v>3151</v>
      </c>
      <c r="N478">
        <v>53</v>
      </c>
      <c r="O478">
        <v>1629</v>
      </c>
      <c r="P478">
        <v>1</v>
      </c>
      <c r="Q478">
        <v>1</v>
      </c>
      <c r="R478">
        <v>299</v>
      </c>
    </row>
    <row r="479" spans="1:18" ht="12.75">
      <c r="A479" s="2">
        <v>23</v>
      </c>
      <c r="B479" s="1">
        <v>0.7083333333333334</v>
      </c>
      <c r="C479" s="1">
        <v>0.6458333333333334</v>
      </c>
      <c r="D479" s="1">
        <v>0.7493055555555556</v>
      </c>
      <c r="E479">
        <v>930</v>
      </c>
      <c r="F479">
        <v>1079</v>
      </c>
      <c r="G479">
        <v>48</v>
      </c>
      <c r="H479">
        <v>31</v>
      </c>
      <c r="I479">
        <v>48</v>
      </c>
      <c r="J479">
        <v>0</v>
      </c>
      <c r="K479">
        <v>8</v>
      </c>
      <c r="L479">
        <v>64</v>
      </c>
      <c r="M479">
        <v>3076</v>
      </c>
      <c r="N479">
        <v>46</v>
      </c>
      <c r="O479">
        <v>1434</v>
      </c>
      <c r="P479">
        <v>1</v>
      </c>
      <c r="Q479">
        <v>1</v>
      </c>
      <c r="R479">
        <v>282</v>
      </c>
    </row>
    <row r="480" spans="1:18" ht="12.75">
      <c r="A480" s="2">
        <v>23</v>
      </c>
      <c r="B480" s="1">
        <v>0.7291666666666666</v>
      </c>
      <c r="C480" s="1">
        <v>0.6458333333333334</v>
      </c>
      <c r="D480" s="1">
        <v>0.7493055555555556</v>
      </c>
      <c r="E480">
        <v>930</v>
      </c>
      <c r="F480">
        <v>1079</v>
      </c>
      <c r="G480">
        <v>48</v>
      </c>
      <c r="H480">
        <v>33</v>
      </c>
      <c r="I480">
        <v>48</v>
      </c>
      <c r="J480">
        <v>0</v>
      </c>
      <c r="K480">
        <v>8</v>
      </c>
      <c r="L480">
        <v>44</v>
      </c>
      <c r="M480">
        <v>2099</v>
      </c>
      <c r="N480">
        <v>58</v>
      </c>
      <c r="O480">
        <v>1940</v>
      </c>
      <c r="P480">
        <v>1</v>
      </c>
      <c r="Q480">
        <v>1</v>
      </c>
      <c r="R480">
        <v>252</v>
      </c>
    </row>
    <row r="481" spans="1:18" ht="12.75">
      <c r="A481" s="2">
        <v>23</v>
      </c>
      <c r="B481" s="1">
        <v>0.75</v>
      </c>
      <c r="C481" s="1">
        <v>0.75</v>
      </c>
      <c r="D481" s="1">
        <v>0.8951388888888889</v>
      </c>
      <c r="E481">
        <v>1080</v>
      </c>
      <c r="F481">
        <v>1289</v>
      </c>
      <c r="G481">
        <v>43</v>
      </c>
      <c r="H481">
        <v>41</v>
      </c>
      <c r="I481">
        <v>43</v>
      </c>
      <c r="J481">
        <v>0</v>
      </c>
      <c r="K481">
        <v>9</v>
      </c>
      <c r="L481">
        <v>60</v>
      </c>
      <c r="M481">
        <v>2605</v>
      </c>
      <c r="N481">
        <v>51</v>
      </c>
      <c r="O481">
        <v>2113</v>
      </c>
      <c r="P481">
        <v>1</v>
      </c>
      <c r="Q481">
        <v>1</v>
      </c>
      <c r="R481">
        <v>295</v>
      </c>
    </row>
    <row r="482" spans="1:18" ht="12.75">
      <c r="A482" s="2">
        <v>23</v>
      </c>
      <c r="B482" s="1">
        <v>0.7708333333333334</v>
      </c>
      <c r="C482" s="1">
        <v>0.75</v>
      </c>
      <c r="D482" s="1">
        <v>0.8951388888888889</v>
      </c>
      <c r="E482">
        <v>1080</v>
      </c>
      <c r="F482">
        <v>1289</v>
      </c>
      <c r="G482">
        <v>47</v>
      </c>
      <c r="H482">
        <v>40</v>
      </c>
      <c r="I482">
        <v>47</v>
      </c>
      <c r="J482">
        <v>0</v>
      </c>
      <c r="K482">
        <v>9</v>
      </c>
      <c r="L482">
        <v>46</v>
      </c>
      <c r="M482">
        <v>2169</v>
      </c>
      <c r="N482">
        <v>51</v>
      </c>
      <c r="O482">
        <v>2039</v>
      </c>
      <c r="P482">
        <v>1</v>
      </c>
      <c r="Q482">
        <v>1</v>
      </c>
      <c r="R482">
        <v>263</v>
      </c>
    </row>
    <row r="483" spans="1:18" ht="12.75">
      <c r="A483" s="2">
        <v>23</v>
      </c>
      <c r="B483" s="1">
        <v>0.7916666666666666</v>
      </c>
      <c r="C483" s="1">
        <v>0.75</v>
      </c>
      <c r="D483" s="1">
        <v>0.8951388888888889</v>
      </c>
      <c r="E483">
        <v>1080</v>
      </c>
      <c r="F483">
        <v>1289</v>
      </c>
      <c r="G483">
        <v>33</v>
      </c>
      <c r="H483">
        <v>51</v>
      </c>
      <c r="I483">
        <v>51</v>
      </c>
      <c r="J483">
        <v>0</v>
      </c>
      <c r="K483">
        <v>9</v>
      </c>
      <c r="L483">
        <v>43</v>
      </c>
      <c r="M483">
        <v>1440</v>
      </c>
      <c r="N483">
        <v>49</v>
      </c>
      <c r="O483">
        <v>2478</v>
      </c>
      <c r="P483">
        <v>1</v>
      </c>
      <c r="Q483">
        <v>1</v>
      </c>
      <c r="R483">
        <v>245</v>
      </c>
    </row>
    <row r="484" spans="1:18" ht="12.75">
      <c r="A484" s="2">
        <v>23</v>
      </c>
      <c r="B484" s="1">
        <v>0.8125</v>
      </c>
      <c r="C484" s="1">
        <v>0.75</v>
      </c>
      <c r="D484" s="1">
        <v>0.8951388888888889</v>
      </c>
      <c r="E484">
        <v>1080</v>
      </c>
      <c r="F484">
        <v>1289</v>
      </c>
      <c r="G484">
        <v>29</v>
      </c>
      <c r="H484">
        <v>48</v>
      </c>
      <c r="I484">
        <v>48</v>
      </c>
      <c r="J484">
        <v>0</v>
      </c>
      <c r="K484">
        <v>9</v>
      </c>
      <c r="L484">
        <v>44</v>
      </c>
      <c r="M484">
        <v>1286</v>
      </c>
      <c r="N484">
        <v>47</v>
      </c>
      <c r="O484">
        <v>2267</v>
      </c>
      <c r="P484">
        <v>1</v>
      </c>
      <c r="Q484">
        <v>1</v>
      </c>
      <c r="R484">
        <v>222</v>
      </c>
    </row>
    <row r="485" spans="1:18" ht="12.75">
      <c r="A485" s="2">
        <v>23</v>
      </c>
      <c r="B485" s="1">
        <v>0.8333333333333334</v>
      </c>
      <c r="C485" s="1">
        <v>0.75</v>
      </c>
      <c r="D485" s="1">
        <v>0.8951388888888889</v>
      </c>
      <c r="E485">
        <v>1080</v>
      </c>
      <c r="F485">
        <v>1289</v>
      </c>
      <c r="G485">
        <v>19</v>
      </c>
      <c r="H485">
        <v>51</v>
      </c>
      <c r="I485">
        <v>51</v>
      </c>
      <c r="J485">
        <v>0</v>
      </c>
      <c r="K485">
        <v>9</v>
      </c>
      <c r="L485">
        <v>61</v>
      </c>
      <c r="M485">
        <v>1138</v>
      </c>
      <c r="N485">
        <v>56</v>
      </c>
      <c r="O485">
        <v>2856</v>
      </c>
      <c r="P485">
        <v>1</v>
      </c>
      <c r="Q485">
        <v>1</v>
      </c>
      <c r="R485">
        <v>250</v>
      </c>
    </row>
    <row r="486" spans="1:18" ht="12.75">
      <c r="A486" s="2">
        <v>23</v>
      </c>
      <c r="B486" s="1">
        <v>0.8541666666666666</v>
      </c>
      <c r="C486" s="1">
        <v>0.75</v>
      </c>
      <c r="D486" s="1">
        <v>0.8951388888888889</v>
      </c>
      <c r="E486">
        <v>1080</v>
      </c>
      <c r="F486">
        <v>1289</v>
      </c>
      <c r="G486">
        <v>15</v>
      </c>
      <c r="H486">
        <v>49</v>
      </c>
      <c r="I486">
        <v>49</v>
      </c>
      <c r="J486">
        <v>0</v>
      </c>
      <c r="K486">
        <v>9</v>
      </c>
      <c r="L486">
        <v>49</v>
      </c>
      <c r="M486">
        <v>730</v>
      </c>
      <c r="N486">
        <v>53</v>
      </c>
      <c r="O486">
        <v>2606</v>
      </c>
      <c r="P486">
        <v>1</v>
      </c>
      <c r="Q486">
        <v>1</v>
      </c>
      <c r="R486">
        <v>209</v>
      </c>
    </row>
    <row r="487" spans="1:18" ht="12.75">
      <c r="A487" s="2">
        <v>23</v>
      </c>
      <c r="B487" s="1">
        <v>0.875</v>
      </c>
      <c r="C487" s="1">
        <v>0.75</v>
      </c>
      <c r="D487" s="1">
        <v>0.8951388888888889</v>
      </c>
      <c r="E487">
        <v>1080</v>
      </c>
      <c r="F487">
        <v>1289</v>
      </c>
      <c r="G487">
        <v>11</v>
      </c>
      <c r="H487">
        <v>37</v>
      </c>
      <c r="I487">
        <v>37</v>
      </c>
      <c r="J487">
        <v>0</v>
      </c>
      <c r="K487">
        <v>9</v>
      </c>
      <c r="L487">
        <v>54</v>
      </c>
      <c r="M487">
        <v>606</v>
      </c>
      <c r="N487">
        <v>55</v>
      </c>
      <c r="O487">
        <v>2023</v>
      </c>
      <c r="P487">
        <v>1</v>
      </c>
      <c r="Q487">
        <v>1</v>
      </c>
      <c r="R487">
        <v>164</v>
      </c>
    </row>
    <row r="488" spans="1:18" ht="12.75">
      <c r="A488" s="2">
        <v>23</v>
      </c>
      <c r="B488" s="1">
        <v>0.8958333333333334</v>
      </c>
      <c r="C488" s="1">
        <v>0.8958333333333334</v>
      </c>
      <c r="D488" s="1">
        <v>0.9784722222222223</v>
      </c>
      <c r="E488">
        <v>1290</v>
      </c>
      <c r="F488">
        <v>1409</v>
      </c>
      <c r="G488">
        <v>12</v>
      </c>
      <c r="H488">
        <v>19</v>
      </c>
      <c r="I488">
        <v>19</v>
      </c>
      <c r="J488">
        <v>0</v>
      </c>
      <c r="K488">
        <v>13</v>
      </c>
      <c r="L488">
        <v>32</v>
      </c>
      <c r="M488">
        <v>393</v>
      </c>
      <c r="N488">
        <v>58</v>
      </c>
      <c r="O488">
        <v>1085</v>
      </c>
      <c r="P488">
        <v>1</v>
      </c>
      <c r="Q488">
        <v>1</v>
      </c>
      <c r="R488">
        <v>92</v>
      </c>
    </row>
    <row r="489" spans="1:18" ht="12.75">
      <c r="A489" s="2">
        <v>23</v>
      </c>
      <c r="B489" s="1">
        <v>0.9166666666666666</v>
      </c>
      <c r="C489" s="1">
        <v>0.8958333333333334</v>
      </c>
      <c r="D489" s="1">
        <v>0.9784722222222223</v>
      </c>
      <c r="E489">
        <v>1290</v>
      </c>
      <c r="F489">
        <v>1409</v>
      </c>
      <c r="G489">
        <v>9</v>
      </c>
      <c r="H489">
        <v>25</v>
      </c>
      <c r="I489">
        <v>25</v>
      </c>
      <c r="J489">
        <v>0</v>
      </c>
      <c r="K489">
        <v>13</v>
      </c>
      <c r="L489">
        <v>31</v>
      </c>
      <c r="M489">
        <v>264</v>
      </c>
      <c r="N489">
        <v>35</v>
      </c>
      <c r="O489">
        <v>877</v>
      </c>
      <c r="P489">
        <v>1</v>
      </c>
      <c r="Q489">
        <v>1</v>
      </c>
      <c r="R489">
        <v>71</v>
      </c>
    </row>
    <row r="490" spans="1:18" ht="12.75">
      <c r="A490" s="2">
        <v>23</v>
      </c>
      <c r="B490" s="1">
        <v>0.9375</v>
      </c>
      <c r="C490" s="1">
        <v>0.8958333333333334</v>
      </c>
      <c r="D490" s="1">
        <v>0.9784722222222223</v>
      </c>
      <c r="E490">
        <v>1290</v>
      </c>
      <c r="F490">
        <v>1409</v>
      </c>
      <c r="G490">
        <v>8</v>
      </c>
      <c r="H490">
        <v>16</v>
      </c>
      <c r="I490">
        <v>16</v>
      </c>
      <c r="J490">
        <v>0</v>
      </c>
      <c r="K490">
        <v>13</v>
      </c>
      <c r="L490">
        <v>37</v>
      </c>
      <c r="M490">
        <v>284</v>
      </c>
      <c r="N490">
        <v>32</v>
      </c>
      <c r="O490">
        <v>513</v>
      </c>
      <c r="P490">
        <v>1</v>
      </c>
      <c r="Q490">
        <v>1</v>
      </c>
      <c r="R490">
        <v>50</v>
      </c>
    </row>
    <row r="491" spans="1:18" ht="12.75">
      <c r="A491" s="2">
        <v>23</v>
      </c>
      <c r="B491" s="1">
        <v>0.9583333333333334</v>
      </c>
      <c r="C491" s="1">
        <v>0.8958333333333334</v>
      </c>
      <c r="D491" s="1">
        <v>0.9784722222222223</v>
      </c>
      <c r="E491">
        <v>1290</v>
      </c>
      <c r="F491">
        <v>1409</v>
      </c>
      <c r="G491">
        <v>7</v>
      </c>
      <c r="H491">
        <v>14</v>
      </c>
      <c r="I491">
        <v>14</v>
      </c>
      <c r="J491">
        <v>0</v>
      </c>
      <c r="K491">
        <v>13</v>
      </c>
      <c r="L491">
        <v>1</v>
      </c>
      <c r="M491">
        <v>7</v>
      </c>
      <c r="N491">
        <v>22</v>
      </c>
      <c r="O491">
        <v>304</v>
      </c>
      <c r="P491">
        <v>1</v>
      </c>
      <c r="Q491">
        <v>1</v>
      </c>
      <c r="R491">
        <v>19</v>
      </c>
    </row>
    <row r="492" spans="1:18" ht="12.75">
      <c r="A492" s="2">
        <v>24</v>
      </c>
      <c r="B492" s="1">
        <v>0.25</v>
      </c>
      <c r="C492" s="1">
        <v>0.25</v>
      </c>
      <c r="D492" s="1">
        <v>0.29097222222222224</v>
      </c>
      <c r="E492">
        <v>360</v>
      </c>
      <c r="F492">
        <v>419</v>
      </c>
      <c r="G492">
        <v>16</v>
      </c>
      <c r="H492">
        <v>16</v>
      </c>
      <c r="I492">
        <v>16</v>
      </c>
      <c r="J492">
        <v>0</v>
      </c>
      <c r="K492">
        <v>16</v>
      </c>
      <c r="L492">
        <v>20</v>
      </c>
      <c r="M492">
        <v>323</v>
      </c>
      <c r="N492">
        <v>35</v>
      </c>
      <c r="O492">
        <v>552</v>
      </c>
      <c r="P492">
        <v>1</v>
      </c>
      <c r="Q492">
        <v>1</v>
      </c>
      <c r="R492">
        <v>55</v>
      </c>
    </row>
    <row r="493" spans="1:18" ht="12.75">
      <c r="A493" s="2">
        <v>24</v>
      </c>
      <c r="B493" s="1">
        <v>0.2708333333333333</v>
      </c>
      <c r="C493" s="1">
        <v>0.25</v>
      </c>
      <c r="D493" s="1">
        <v>0.29097222222222224</v>
      </c>
      <c r="E493">
        <v>360</v>
      </c>
      <c r="F493">
        <v>419</v>
      </c>
      <c r="G493">
        <v>21</v>
      </c>
      <c r="H493">
        <v>10</v>
      </c>
      <c r="I493">
        <v>21</v>
      </c>
      <c r="J493">
        <v>0</v>
      </c>
      <c r="K493">
        <v>16</v>
      </c>
      <c r="L493">
        <v>58</v>
      </c>
      <c r="M493">
        <v>1205</v>
      </c>
      <c r="N493">
        <v>43</v>
      </c>
      <c r="O493">
        <v>415</v>
      </c>
      <c r="P493">
        <v>1</v>
      </c>
      <c r="Q493">
        <v>1</v>
      </c>
      <c r="R493">
        <v>101</v>
      </c>
    </row>
    <row r="494" spans="1:18" ht="12.75">
      <c r="A494" s="2">
        <v>24</v>
      </c>
      <c r="B494" s="1">
        <v>0.2916666666666667</v>
      </c>
      <c r="C494" s="1">
        <v>0.2916666666666667</v>
      </c>
      <c r="D494" s="1">
        <v>0.4159722222222222</v>
      </c>
      <c r="E494">
        <v>420</v>
      </c>
      <c r="F494">
        <v>599</v>
      </c>
      <c r="G494">
        <v>39</v>
      </c>
      <c r="H494">
        <v>39</v>
      </c>
      <c r="I494">
        <v>39</v>
      </c>
      <c r="J494">
        <v>0</v>
      </c>
      <c r="K494">
        <v>8</v>
      </c>
      <c r="L494">
        <v>66</v>
      </c>
      <c r="M494">
        <v>2570</v>
      </c>
      <c r="N494">
        <v>72</v>
      </c>
      <c r="O494">
        <v>2798</v>
      </c>
      <c r="P494">
        <v>1</v>
      </c>
      <c r="Q494">
        <v>1</v>
      </c>
      <c r="R494">
        <v>336</v>
      </c>
    </row>
    <row r="495" spans="1:18" ht="12.75">
      <c r="A495" s="2">
        <v>24</v>
      </c>
      <c r="B495" s="1">
        <v>0.3125</v>
      </c>
      <c r="C495" s="1">
        <v>0.2916666666666667</v>
      </c>
      <c r="D495" s="1">
        <v>0.4159722222222222</v>
      </c>
      <c r="E495">
        <v>420</v>
      </c>
      <c r="F495">
        <v>599</v>
      </c>
      <c r="G495">
        <v>59</v>
      </c>
      <c r="H495">
        <v>24</v>
      </c>
      <c r="I495">
        <v>59</v>
      </c>
      <c r="J495">
        <v>0</v>
      </c>
      <c r="K495">
        <v>8</v>
      </c>
      <c r="L495">
        <v>50</v>
      </c>
      <c r="M495">
        <v>2945</v>
      </c>
      <c r="N495">
        <v>52</v>
      </c>
      <c r="O495">
        <v>1235</v>
      </c>
      <c r="P495">
        <v>1</v>
      </c>
      <c r="Q495">
        <v>1</v>
      </c>
      <c r="R495">
        <v>261</v>
      </c>
    </row>
    <row r="496" spans="1:18" ht="12.75">
      <c r="A496" s="2">
        <v>24</v>
      </c>
      <c r="B496" s="1">
        <v>0.3333333333333333</v>
      </c>
      <c r="C496" s="1">
        <v>0.2916666666666667</v>
      </c>
      <c r="D496" s="1">
        <v>0.4159722222222222</v>
      </c>
      <c r="E496">
        <v>420</v>
      </c>
      <c r="F496">
        <v>599</v>
      </c>
      <c r="G496">
        <v>68</v>
      </c>
      <c r="H496">
        <v>27</v>
      </c>
      <c r="I496">
        <v>68</v>
      </c>
      <c r="J496">
        <v>0</v>
      </c>
      <c r="K496">
        <v>8</v>
      </c>
      <c r="L496">
        <v>56</v>
      </c>
      <c r="M496">
        <v>3795</v>
      </c>
      <c r="N496">
        <v>57</v>
      </c>
      <c r="O496">
        <v>1525</v>
      </c>
      <c r="P496">
        <v>1</v>
      </c>
      <c r="Q496">
        <v>1</v>
      </c>
      <c r="R496">
        <v>333</v>
      </c>
    </row>
    <row r="497" spans="1:18" ht="12.75">
      <c r="A497" s="2">
        <v>24</v>
      </c>
      <c r="B497" s="1">
        <v>0.3541666666666667</v>
      </c>
      <c r="C497" s="1">
        <v>0.2916666666666667</v>
      </c>
      <c r="D497" s="1">
        <v>0.4159722222222222</v>
      </c>
      <c r="E497">
        <v>420</v>
      </c>
      <c r="F497">
        <v>599</v>
      </c>
      <c r="G497">
        <v>56</v>
      </c>
      <c r="H497">
        <v>30</v>
      </c>
      <c r="I497">
        <v>56</v>
      </c>
      <c r="J497">
        <v>0</v>
      </c>
      <c r="K497">
        <v>8</v>
      </c>
      <c r="L497">
        <v>49</v>
      </c>
      <c r="M497">
        <v>2725</v>
      </c>
      <c r="N497">
        <v>57</v>
      </c>
      <c r="O497">
        <v>1702</v>
      </c>
      <c r="P497">
        <v>1</v>
      </c>
      <c r="Q497">
        <v>1</v>
      </c>
      <c r="R497">
        <v>277</v>
      </c>
    </row>
    <row r="498" spans="1:18" ht="12.75">
      <c r="A498" s="2">
        <v>24</v>
      </c>
      <c r="B498" s="1">
        <v>0.375</v>
      </c>
      <c r="C498" s="1">
        <v>0.2916666666666667</v>
      </c>
      <c r="D498" s="1">
        <v>0.4159722222222222</v>
      </c>
      <c r="E498">
        <v>420</v>
      </c>
      <c r="F498">
        <v>599</v>
      </c>
      <c r="G498">
        <v>59</v>
      </c>
      <c r="H498">
        <v>30</v>
      </c>
      <c r="I498">
        <v>59</v>
      </c>
      <c r="J498">
        <v>1</v>
      </c>
      <c r="K498">
        <v>8</v>
      </c>
      <c r="L498">
        <v>70</v>
      </c>
      <c r="M498">
        <v>4131</v>
      </c>
      <c r="N498">
        <v>48</v>
      </c>
      <c r="O498">
        <v>1431</v>
      </c>
      <c r="P498">
        <v>1</v>
      </c>
      <c r="Q498">
        <v>1</v>
      </c>
      <c r="R498">
        <v>348</v>
      </c>
    </row>
    <row r="499" spans="1:18" ht="12.75">
      <c r="A499" s="2">
        <v>24</v>
      </c>
      <c r="B499" s="1">
        <v>0.3958333333333333</v>
      </c>
      <c r="C499" s="1">
        <v>0.2916666666666667</v>
      </c>
      <c r="D499" s="1">
        <v>0.4159722222222222</v>
      </c>
      <c r="E499">
        <v>420</v>
      </c>
      <c r="F499">
        <v>599</v>
      </c>
      <c r="G499">
        <v>46</v>
      </c>
      <c r="H499">
        <v>30</v>
      </c>
      <c r="I499">
        <v>46</v>
      </c>
      <c r="J499">
        <v>0</v>
      </c>
      <c r="K499">
        <v>8</v>
      </c>
      <c r="L499">
        <v>54</v>
      </c>
      <c r="M499">
        <v>2484</v>
      </c>
      <c r="N499">
        <v>65</v>
      </c>
      <c r="O499">
        <v>1928</v>
      </c>
      <c r="P499">
        <v>1</v>
      </c>
      <c r="Q499">
        <v>1</v>
      </c>
      <c r="R499">
        <v>276</v>
      </c>
    </row>
    <row r="500" spans="1:18" ht="12.75">
      <c r="A500" s="2">
        <v>24</v>
      </c>
      <c r="B500" s="1">
        <v>0.4166666666666667</v>
      </c>
      <c r="C500" s="1">
        <v>0.4166666666666667</v>
      </c>
      <c r="D500" s="1">
        <v>0.5409722222222222</v>
      </c>
      <c r="E500">
        <v>600</v>
      </c>
      <c r="F500">
        <v>779</v>
      </c>
      <c r="G500">
        <v>56</v>
      </c>
      <c r="H500">
        <v>38</v>
      </c>
      <c r="I500">
        <v>56</v>
      </c>
      <c r="J500">
        <v>0</v>
      </c>
      <c r="K500">
        <v>8</v>
      </c>
      <c r="L500">
        <v>77</v>
      </c>
      <c r="M500">
        <v>4280</v>
      </c>
      <c r="N500">
        <v>56</v>
      </c>
      <c r="O500">
        <v>2140</v>
      </c>
      <c r="P500">
        <v>1</v>
      </c>
      <c r="Q500">
        <v>1</v>
      </c>
      <c r="R500">
        <v>401</v>
      </c>
    </row>
    <row r="501" spans="1:18" ht="12.75">
      <c r="A501" s="2">
        <v>24</v>
      </c>
      <c r="B501" s="1">
        <v>0.4375</v>
      </c>
      <c r="C501" s="1">
        <v>0.4166666666666667</v>
      </c>
      <c r="D501" s="1">
        <v>0.5409722222222222</v>
      </c>
      <c r="E501">
        <v>600</v>
      </c>
      <c r="F501">
        <v>779</v>
      </c>
      <c r="G501">
        <v>46</v>
      </c>
      <c r="H501">
        <v>46</v>
      </c>
      <c r="I501">
        <v>46</v>
      </c>
      <c r="J501">
        <v>0</v>
      </c>
      <c r="K501">
        <v>8</v>
      </c>
      <c r="L501">
        <v>82</v>
      </c>
      <c r="M501">
        <v>3758</v>
      </c>
      <c r="N501">
        <v>50</v>
      </c>
      <c r="O501">
        <v>2297</v>
      </c>
      <c r="P501">
        <v>1</v>
      </c>
      <c r="Q501">
        <v>1</v>
      </c>
      <c r="R501">
        <v>378</v>
      </c>
    </row>
    <row r="502" spans="1:18" ht="12.75">
      <c r="A502" s="2">
        <v>24</v>
      </c>
      <c r="B502" s="1">
        <v>0.4583333333333333</v>
      </c>
      <c r="C502" s="1">
        <v>0.4166666666666667</v>
      </c>
      <c r="D502" s="1">
        <v>0.5409722222222222</v>
      </c>
      <c r="E502">
        <v>600</v>
      </c>
      <c r="F502">
        <v>779</v>
      </c>
      <c r="G502">
        <v>67</v>
      </c>
      <c r="H502">
        <v>58</v>
      </c>
      <c r="I502">
        <v>67</v>
      </c>
      <c r="J502">
        <v>0</v>
      </c>
      <c r="K502">
        <v>8</v>
      </c>
      <c r="L502">
        <v>53</v>
      </c>
      <c r="M502">
        <v>3565</v>
      </c>
      <c r="N502">
        <v>66</v>
      </c>
      <c r="O502">
        <v>3795</v>
      </c>
      <c r="P502">
        <v>1</v>
      </c>
      <c r="Q502">
        <v>1</v>
      </c>
      <c r="R502">
        <v>460</v>
      </c>
    </row>
    <row r="503" spans="1:18" ht="12.75">
      <c r="A503" s="2">
        <v>24</v>
      </c>
      <c r="B503" s="1">
        <v>0.4791666666666667</v>
      </c>
      <c r="C503" s="1">
        <v>0.4166666666666667</v>
      </c>
      <c r="D503" s="1">
        <v>0.5409722222222222</v>
      </c>
      <c r="E503">
        <v>600</v>
      </c>
      <c r="F503">
        <v>779</v>
      </c>
      <c r="G503">
        <v>47</v>
      </c>
      <c r="H503">
        <v>50</v>
      </c>
      <c r="I503">
        <v>50</v>
      </c>
      <c r="J503">
        <v>0</v>
      </c>
      <c r="K503">
        <v>8</v>
      </c>
      <c r="L503">
        <v>50</v>
      </c>
      <c r="M503">
        <v>2355</v>
      </c>
      <c r="N503">
        <v>72</v>
      </c>
      <c r="O503">
        <v>3572</v>
      </c>
      <c r="P503">
        <v>1</v>
      </c>
      <c r="Q503">
        <v>1</v>
      </c>
      <c r="R503">
        <v>370</v>
      </c>
    </row>
    <row r="504" spans="1:18" ht="12.75">
      <c r="A504" s="2">
        <v>24</v>
      </c>
      <c r="B504" s="1">
        <v>0.5</v>
      </c>
      <c r="C504" s="1">
        <v>0.4166666666666667</v>
      </c>
      <c r="D504" s="1">
        <v>0.5409722222222222</v>
      </c>
      <c r="E504">
        <v>600</v>
      </c>
      <c r="F504">
        <v>779</v>
      </c>
      <c r="G504">
        <v>38</v>
      </c>
      <c r="H504">
        <v>71</v>
      </c>
      <c r="I504">
        <v>71</v>
      </c>
      <c r="J504">
        <v>0</v>
      </c>
      <c r="K504">
        <v>8</v>
      </c>
      <c r="L504">
        <v>54</v>
      </c>
      <c r="M504">
        <v>2025</v>
      </c>
      <c r="N504">
        <v>51</v>
      </c>
      <c r="O504">
        <v>3630</v>
      </c>
      <c r="P504">
        <v>1</v>
      </c>
      <c r="Q504">
        <v>1</v>
      </c>
      <c r="R504">
        <v>353</v>
      </c>
    </row>
    <row r="505" spans="1:18" ht="12.75">
      <c r="A505" s="2">
        <v>24</v>
      </c>
      <c r="B505" s="1">
        <v>0.5208333333333334</v>
      </c>
      <c r="C505" s="1">
        <v>0.4166666666666667</v>
      </c>
      <c r="D505" s="1">
        <v>0.5409722222222222</v>
      </c>
      <c r="E505">
        <v>600</v>
      </c>
      <c r="F505">
        <v>779</v>
      </c>
      <c r="G505">
        <v>34</v>
      </c>
      <c r="H505">
        <v>74</v>
      </c>
      <c r="I505">
        <v>74</v>
      </c>
      <c r="J505">
        <v>0</v>
      </c>
      <c r="K505">
        <v>8</v>
      </c>
      <c r="L505">
        <v>51</v>
      </c>
      <c r="M505">
        <v>1718</v>
      </c>
      <c r="N505">
        <v>60</v>
      </c>
      <c r="O505">
        <v>4436</v>
      </c>
      <c r="P505">
        <v>1</v>
      </c>
      <c r="Q505">
        <v>1</v>
      </c>
      <c r="R505">
        <v>385</v>
      </c>
    </row>
    <row r="506" spans="1:18" ht="12.75">
      <c r="A506" s="2">
        <v>24</v>
      </c>
      <c r="B506" s="1">
        <v>0.5416666666666666</v>
      </c>
      <c r="C506" s="1">
        <v>0.5416666666666666</v>
      </c>
      <c r="D506" s="1">
        <v>0.6451388888888888</v>
      </c>
      <c r="E506">
        <v>780</v>
      </c>
      <c r="F506">
        <v>929</v>
      </c>
      <c r="G506">
        <v>30</v>
      </c>
      <c r="H506">
        <v>55</v>
      </c>
      <c r="I506">
        <v>55</v>
      </c>
      <c r="J506">
        <v>0</v>
      </c>
      <c r="K506">
        <v>8</v>
      </c>
      <c r="L506">
        <v>70</v>
      </c>
      <c r="M506">
        <v>2111</v>
      </c>
      <c r="N506">
        <v>63</v>
      </c>
      <c r="O506">
        <v>3434</v>
      </c>
      <c r="P506">
        <v>1</v>
      </c>
      <c r="Q506">
        <v>1</v>
      </c>
      <c r="R506">
        <v>347</v>
      </c>
    </row>
    <row r="507" spans="1:18" ht="12.75">
      <c r="A507" s="2">
        <v>24</v>
      </c>
      <c r="B507" s="1">
        <v>0.5625</v>
      </c>
      <c r="C507" s="1">
        <v>0.5416666666666666</v>
      </c>
      <c r="D507" s="1">
        <v>0.6451388888888888</v>
      </c>
      <c r="E507">
        <v>780</v>
      </c>
      <c r="F507">
        <v>929</v>
      </c>
      <c r="G507">
        <v>34</v>
      </c>
      <c r="H507">
        <v>59</v>
      </c>
      <c r="I507">
        <v>59</v>
      </c>
      <c r="J507">
        <v>0</v>
      </c>
      <c r="K507">
        <v>8</v>
      </c>
      <c r="L507">
        <v>51</v>
      </c>
      <c r="M507">
        <v>1753</v>
      </c>
      <c r="N507">
        <v>59</v>
      </c>
      <c r="O507">
        <v>3503</v>
      </c>
      <c r="P507">
        <v>1</v>
      </c>
      <c r="Q507">
        <v>1</v>
      </c>
      <c r="R507">
        <v>329</v>
      </c>
    </row>
    <row r="508" spans="1:18" ht="12.75">
      <c r="A508" s="2">
        <v>24</v>
      </c>
      <c r="B508" s="1">
        <v>0.5833333333333334</v>
      </c>
      <c r="C508" s="1">
        <v>0.5416666666666666</v>
      </c>
      <c r="D508" s="1">
        <v>0.6451388888888888</v>
      </c>
      <c r="E508">
        <v>780</v>
      </c>
      <c r="F508">
        <v>929</v>
      </c>
      <c r="G508">
        <v>31</v>
      </c>
      <c r="H508">
        <v>56</v>
      </c>
      <c r="I508">
        <v>56</v>
      </c>
      <c r="J508">
        <v>0</v>
      </c>
      <c r="K508">
        <v>8</v>
      </c>
      <c r="L508">
        <v>51</v>
      </c>
      <c r="M508">
        <v>1575</v>
      </c>
      <c r="N508">
        <v>73</v>
      </c>
      <c r="O508">
        <v>4103</v>
      </c>
      <c r="P508">
        <v>1</v>
      </c>
      <c r="Q508">
        <v>1</v>
      </c>
      <c r="R508">
        <v>355</v>
      </c>
    </row>
    <row r="509" spans="1:18" ht="12.75">
      <c r="A509" s="2">
        <v>24</v>
      </c>
      <c r="B509" s="1">
        <v>0.6041666666666666</v>
      </c>
      <c r="C509" s="1">
        <v>0.5416666666666666</v>
      </c>
      <c r="D509" s="1">
        <v>0.6451388888888888</v>
      </c>
      <c r="E509">
        <v>780</v>
      </c>
      <c r="F509">
        <v>929</v>
      </c>
      <c r="G509">
        <v>35</v>
      </c>
      <c r="H509">
        <v>56</v>
      </c>
      <c r="I509">
        <v>56</v>
      </c>
      <c r="J509">
        <v>0</v>
      </c>
      <c r="K509">
        <v>8</v>
      </c>
      <c r="L509">
        <v>71</v>
      </c>
      <c r="M509">
        <v>2501</v>
      </c>
      <c r="N509">
        <v>72</v>
      </c>
      <c r="O509">
        <v>4017</v>
      </c>
      <c r="P509">
        <v>1</v>
      </c>
      <c r="Q509">
        <v>1</v>
      </c>
      <c r="R509">
        <v>407</v>
      </c>
    </row>
    <row r="510" spans="1:18" ht="12.75">
      <c r="A510" s="2">
        <v>24</v>
      </c>
      <c r="B510" s="1">
        <v>0.625</v>
      </c>
      <c r="C510" s="1">
        <v>0.5416666666666666</v>
      </c>
      <c r="D510" s="1">
        <v>0.6451388888888888</v>
      </c>
      <c r="E510">
        <v>780</v>
      </c>
      <c r="F510">
        <v>929</v>
      </c>
      <c r="G510">
        <v>27</v>
      </c>
      <c r="H510">
        <v>36</v>
      </c>
      <c r="I510">
        <v>36</v>
      </c>
      <c r="J510">
        <v>0</v>
      </c>
      <c r="K510">
        <v>8</v>
      </c>
      <c r="L510">
        <v>52</v>
      </c>
      <c r="M510">
        <v>1388</v>
      </c>
      <c r="N510">
        <v>67</v>
      </c>
      <c r="O510">
        <v>2389</v>
      </c>
      <c r="P510">
        <v>1</v>
      </c>
      <c r="Q510">
        <v>1</v>
      </c>
      <c r="R510">
        <v>236</v>
      </c>
    </row>
    <row r="511" spans="1:18" ht="12.75">
      <c r="A511" s="2">
        <v>24</v>
      </c>
      <c r="B511" s="1">
        <v>0.6458333333333334</v>
      </c>
      <c r="C511" s="1">
        <v>0.6458333333333334</v>
      </c>
      <c r="D511" s="1">
        <v>0.7493055555555556</v>
      </c>
      <c r="E511">
        <v>930</v>
      </c>
      <c r="F511">
        <v>1079</v>
      </c>
      <c r="G511">
        <v>42</v>
      </c>
      <c r="H511">
        <v>37</v>
      </c>
      <c r="I511">
        <v>42</v>
      </c>
      <c r="J511">
        <v>0</v>
      </c>
      <c r="K511">
        <v>9</v>
      </c>
      <c r="L511">
        <v>65</v>
      </c>
      <c r="M511">
        <v>2741</v>
      </c>
      <c r="N511">
        <v>52</v>
      </c>
      <c r="O511">
        <v>1920</v>
      </c>
      <c r="P511">
        <v>1</v>
      </c>
      <c r="Q511">
        <v>1</v>
      </c>
      <c r="R511">
        <v>291</v>
      </c>
    </row>
    <row r="512" spans="1:18" ht="12.75">
      <c r="A512" s="2">
        <v>24</v>
      </c>
      <c r="B512" s="1">
        <v>0.6666666666666666</v>
      </c>
      <c r="C512" s="1">
        <v>0.6458333333333334</v>
      </c>
      <c r="D512" s="1">
        <v>0.7493055555555556</v>
      </c>
      <c r="E512">
        <v>930</v>
      </c>
      <c r="F512">
        <v>1079</v>
      </c>
      <c r="G512">
        <v>62</v>
      </c>
      <c r="H512">
        <v>36</v>
      </c>
      <c r="I512">
        <v>62</v>
      </c>
      <c r="J512">
        <v>0</v>
      </c>
      <c r="K512">
        <v>9</v>
      </c>
      <c r="L512">
        <v>33</v>
      </c>
      <c r="M512">
        <v>2040</v>
      </c>
      <c r="N512">
        <v>62</v>
      </c>
      <c r="O512">
        <v>2218</v>
      </c>
      <c r="P512">
        <v>1</v>
      </c>
      <c r="Q512">
        <v>1</v>
      </c>
      <c r="R512">
        <v>266</v>
      </c>
    </row>
    <row r="513" spans="1:18" ht="12.75">
      <c r="A513" s="2">
        <v>24</v>
      </c>
      <c r="B513" s="1">
        <v>0.6875</v>
      </c>
      <c r="C513" s="1">
        <v>0.6458333333333334</v>
      </c>
      <c r="D513" s="1">
        <v>0.7493055555555556</v>
      </c>
      <c r="E513">
        <v>930</v>
      </c>
      <c r="F513">
        <v>1079</v>
      </c>
      <c r="G513">
        <v>43</v>
      </c>
      <c r="H513">
        <v>44</v>
      </c>
      <c r="I513">
        <v>44</v>
      </c>
      <c r="J513">
        <v>0</v>
      </c>
      <c r="K513">
        <v>9</v>
      </c>
      <c r="L513">
        <v>61</v>
      </c>
      <c r="M513">
        <v>2631</v>
      </c>
      <c r="N513">
        <v>40</v>
      </c>
      <c r="O513">
        <v>1760</v>
      </c>
      <c r="P513">
        <v>1</v>
      </c>
      <c r="Q513">
        <v>1</v>
      </c>
      <c r="R513">
        <v>274</v>
      </c>
    </row>
    <row r="514" spans="1:18" ht="12.75">
      <c r="A514" s="2">
        <v>24</v>
      </c>
      <c r="B514" s="1">
        <v>0.7083333333333334</v>
      </c>
      <c r="C514" s="1">
        <v>0.6458333333333334</v>
      </c>
      <c r="D514" s="1">
        <v>0.7493055555555556</v>
      </c>
      <c r="E514">
        <v>930</v>
      </c>
      <c r="F514">
        <v>1079</v>
      </c>
      <c r="G514">
        <v>57</v>
      </c>
      <c r="H514">
        <v>57</v>
      </c>
      <c r="I514">
        <v>57</v>
      </c>
      <c r="J514">
        <v>0</v>
      </c>
      <c r="K514">
        <v>9</v>
      </c>
      <c r="L514">
        <v>56</v>
      </c>
      <c r="M514">
        <v>3175</v>
      </c>
      <c r="N514">
        <v>50</v>
      </c>
      <c r="O514">
        <v>2857</v>
      </c>
      <c r="P514">
        <v>1</v>
      </c>
      <c r="Q514">
        <v>1</v>
      </c>
      <c r="R514">
        <v>377</v>
      </c>
    </row>
    <row r="515" spans="1:18" ht="12.75">
      <c r="A515" s="2">
        <v>24</v>
      </c>
      <c r="B515" s="1">
        <v>0.7291666666666666</v>
      </c>
      <c r="C515" s="1">
        <v>0.6458333333333334</v>
      </c>
      <c r="D515" s="1">
        <v>0.7493055555555556</v>
      </c>
      <c r="E515">
        <v>930</v>
      </c>
      <c r="F515">
        <v>1079</v>
      </c>
      <c r="G515">
        <v>60</v>
      </c>
      <c r="H515">
        <v>46</v>
      </c>
      <c r="I515">
        <v>60</v>
      </c>
      <c r="J515">
        <v>0</v>
      </c>
      <c r="K515">
        <v>9</v>
      </c>
      <c r="L515">
        <v>37</v>
      </c>
      <c r="M515">
        <v>2217</v>
      </c>
      <c r="N515">
        <v>49</v>
      </c>
      <c r="O515">
        <v>2240</v>
      </c>
      <c r="P515">
        <v>1</v>
      </c>
      <c r="Q515">
        <v>1</v>
      </c>
      <c r="R515">
        <v>279</v>
      </c>
    </row>
    <row r="516" spans="1:18" ht="12.75">
      <c r="A516" s="2">
        <v>24</v>
      </c>
      <c r="B516" s="1">
        <v>0.75</v>
      </c>
      <c r="C516" s="1">
        <v>0.75</v>
      </c>
      <c r="D516" s="1">
        <v>0.8951388888888889</v>
      </c>
      <c r="E516">
        <v>1080</v>
      </c>
      <c r="F516">
        <v>1289</v>
      </c>
      <c r="G516">
        <v>50</v>
      </c>
      <c r="H516">
        <v>44</v>
      </c>
      <c r="I516">
        <v>50</v>
      </c>
      <c r="J516">
        <v>0</v>
      </c>
      <c r="K516">
        <v>9</v>
      </c>
      <c r="L516">
        <v>55</v>
      </c>
      <c r="M516">
        <v>2724</v>
      </c>
      <c r="N516">
        <v>57</v>
      </c>
      <c r="O516">
        <v>2490</v>
      </c>
      <c r="P516">
        <v>1</v>
      </c>
      <c r="Q516">
        <v>1</v>
      </c>
      <c r="R516">
        <v>326</v>
      </c>
    </row>
    <row r="517" spans="1:18" ht="12.75">
      <c r="A517" s="2">
        <v>24</v>
      </c>
      <c r="B517" s="1">
        <v>0.7708333333333334</v>
      </c>
      <c r="C517" s="1">
        <v>0.75</v>
      </c>
      <c r="D517" s="1">
        <v>0.8951388888888889</v>
      </c>
      <c r="E517">
        <v>1080</v>
      </c>
      <c r="F517">
        <v>1289</v>
      </c>
      <c r="G517">
        <v>50</v>
      </c>
      <c r="H517">
        <v>55</v>
      </c>
      <c r="I517">
        <v>55</v>
      </c>
      <c r="J517">
        <v>0</v>
      </c>
      <c r="K517">
        <v>9</v>
      </c>
      <c r="L517">
        <v>44</v>
      </c>
      <c r="M517">
        <v>2200</v>
      </c>
      <c r="N517">
        <v>59</v>
      </c>
      <c r="O517">
        <v>3260</v>
      </c>
      <c r="P517">
        <v>1</v>
      </c>
      <c r="Q517">
        <v>1</v>
      </c>
      <c r="R517">
        <v>341</v>
      </c>
    </row>
    <row r="518" spans="1:18" ht="12.75">
      <c r="A518" s="2">
        <v>24</v>
      </c>
      <c r="B518" s="1">
        <v>0.7916666666666666</v>
      </c>
      <c r="C518" s="1">
        <v>0.75</v>
      </c>
      <c r="D518" s="1">
        <v>0.8951388888888889</v>
      </c>
      <c r="E518">
        <v>1080</v>
      </c>
      <c r="F518">
        <v>1289</v>
      </c>
      <c r="G518">
        <v>38</v>
      </c>
      <c r="H518">
        <v>73</v>
      </c>
      <c r="I518">
        <v>73</v>
      </c>
      <c r="J518">
        <v>0</v>
      </c>
      <c r="K518">
        <v>9</v>
      </c>
      <c r="L518">
        <v>42</v>
      </c>
      <c r="M518">
        <v>1615</v>
      </c>
      <c r="N518">
        <v>51</v>
      </c>
      <c r="O518">
        <v>3715</v>
      </c>
      <c r="P518">
        <v>1</v>
      </c>
      <c r="Q518">
        <v>1</v>
      </c>
      <c r="R518">
        <v>333</v>
      </c>
    </row>
    <row r="519" spans="1:18" ht="12.75">
      <c r="A519" s="2">
        <v>24</v>
      </c>
      <c r="B519" s="1">
        <v>0.8125</v>
      </c>
      <c r="C519" s="1">
        <v>0.75</v>
      </c>
      <c r="D519" s="1">
        <v>0.8951388888888889</v>
      </c>
      <c r="E519">
        <v>1080</v>
      </c>
      <c r="F519">
        <v>1289</v>
      </c>
      <c r="G519">
        <v>37</v>
      </c>
      <c r="H519">
        <v>65</v>
      </c>
      <c r="I519">
        <v>65</v>
      </c>
      <c r="J519">
        <v>0</v>
      </c>
      <c r="K519">
        <v>9</v>
      </c>
      <c r="L519">
        <v>39</v>
      </c>
      <c r="M519">
        <v>1442</v>
      </c>
      <c r="N519">
        <v>53</v>
      </c>
      <c r="O519">
        <v>3436</v>
      </c>
      <c r="P519">
        <v>1</v>
      </c>
      <c r="Q519">
        <v>1</v>
      </c>
      <c r="R519">
        <v>305</v>
      </c>
    </row>
    <row r="520" spans="1:18" ht="12.75">
      <c r="A520" s="2">
        <v>24</v>
      </c>
      <c r="B520" s="1">
        <v>0.8333333333333334</v>
      </c>
      <c r="C520" s="1">
        <v>0.75</v>
      </c>
      <c r="D520" s="1">
        <v>0.8951388888888889</v>
      </c>
      <c r="E520">
        <v>1080</v>
      </c>
      <c r="F520">
        <v>1289</v>
      </c>
      <c r="G520">
        <v>29</v>
      </c>
      <c r="H520">
        <v>62</v>
      </c>
      <c r="I520">
        <v>62</v>
      </c>
      <c r="J520">
        <v>0</v>
      </c>
      <c r="K520">
        <v>9</v>
      </c>
      <c r="L520">
        <v>46</v>
      </c>
      <c r="M520">
        <v>1350</v>
      </c>
      <c r="N520">
        <v>48</v>
      </c>
      <c r="O520">
        <v>2955</v>
      </c>
      <c r="P520">
        <v>1</v>
      </c>
      <c r="Q520">
        <v>1</v>
      </c>
      <c r="R520">
        <v>269</v>
      </c>
    </row>
    <row r="521" spans="1:18" ht="12.75">
      <c r="A521" s="2">
        <v>24</v>
      </c>
      <c r="B521" s="1">
        <v>0.8541666666666666</v>
      </c>
      <c r="C521" s="1">
        <v>0.75</v>
      </c>
      <c r="D521" s="1">
        <v>0.8951388888888889</v>
      </c>
      <c r="E521">
        <v>1080</v>
      </c>
      <c r="F521">
        <v>1289</v>
      </c>
      <c r="G521">
        <v>25</v>
      </c>
      <c r="H521">
        <v>55</v>
      </c>
      <c r="I521">
        <v>55</v>
      </c>
      <c r="J521">
        <v>0</v>
      </c>
      <c r="K521">
        <v>9</v>
      </c>
      <c r="L521">
        <v>41</v>
      </c>
      <c r="M521">
        <v>1008</v>
      </c>
      <c r="N521">
        <v>46</v>
      </c>
      <c r="O521">
        <v>2521</v>
      </c>
      <c r="P521">
        <v>1</v>
      </c>
      <c r="Q521">
        <v>1</v>
      </c>
      <c r="R521">
        <v>221</v>
      </c>
    </row>
    <row r="522" spans="1:18" ht="12.75">
      <c r="A522" s="2">
        <v>24</v>
      </c>
      <c r="B522" s="1">
        <v>0.875</v>
      </c>
      <c r="C522" s="1">
        <v>0.75</v>
      </c>
      <c r="D522" s="1">
        <v>0.8951388888888889</v>
      </c>
      <c r="E522">
        <v>1080</v>
      </c>
      <c r="F522">
        <v>1289</v>
      </c>
      <c r="G522">
        <v>17</v>
      </c>
      <c r="H522">
        <v>42</v>
      </c>
      <c r="I522">
        <v>42</v>
      </c>
      <c r="J522">
        <v>0</v>
      </c>
      <c r="K522">
        <v>9</v>
      </c>
      <c r="L522">
        <v>43</v>
      </c>
      <c r="M522">
        <v>746</v>
      </c>
      <c r="N522">
        <v>53</v>
      </c>
      <c r="O522">
        <v>2225</v>
      </c>
      <c r="P522">
        <v>1</v>
      </c>
      <c r="Q522">
        <v>1</v>
      </c>
      <c r="R522">
        <v>186</v>
      </c>
    </row>
    <row r="523" spans="1:18" ht="12.75">
      <c r="A523" s="2">
        <v>24</v>
      </c>
      <c r="B523" s="1">
        <v>0.8958333333333334</v>
      </c>
      <c r="C523" s="1">
        <v>0.8958333333333334</v>
      </c>
      <c r="D523" s="1">
        <v>0.9784722222222223</v>
      </c>
      <c r="E523">
        <v>1290</v>
      </c>
      <c r="F523">
        <v>1409</v>
      </c>
      <c r="G523">
        <v>14</v>
      </c>
      <c r="H523">
        <v>21</v>
      </c>
      <c r="I523">
        <v>21</v>
      </c>
      <c r="J523">
        <v>0</v>
      </c>
      <c r="K523">
        <v>17</v>
      </c>
      <c r="L523">
        <v>27</v>
      </c>
      <c r="M523">
        <v>386</v>
      </c>
      <c r="N523">
        <v>47</v>
      </c>
      <c r="O523">
        <v>997</v>
      </c>
      <c r="P523">
        <v>1</v>
      </c>
      <c r="Q523">
        <v>1</v>
      </c>
      <c r="R523">
        <v>86</v>
      </c>
    </row>
    <row r="524" spans="1:18" ht="12.75">
      <c r="A524" s="2">
        <v>24</v>
      </c>
      <c r="B524" s="1">
        <v>0.9166666666666666</v>
      </c>
      <c r="C524" s="1">
        <v>0.8958333333333334</v>
      </c>
      <c r="D524" s="1">
        <v>0.9784722222222223</v>
      </c>
      <c r="E524">
        <v>1290</v>
      </c>
      <c r="F524">
        <v>1409</v>
      </c>
      <c r="G524">
        <v>20</v>
      </c>
      <c r="H524">
        <v>32</v>
      </c>
      <c r="I524">
        <v>32</v>
      </c>
      <c r="J524">
        <v>0</v>
      </c>
      <c r="K524">
        <v>17</v>
      </c>
      <c r="L524">
        <v>28</v>
      </c>
      <c r="M524">
        <v>552</v>
      </c>
      <c r="N524">
        <v>28</v>
      </c>
      <c r="O524">
        <v>883</v>
      </c>
      <c r="P524">
        <v>1</v>
      </c>
      <c r="Q524">
        <v>1</v>
      </c>
      <c r="R524">
        <v>90</v>
      </c>
    </row>
    <row r="525" spans="1:18" ht="12.75">
      <c r="A525" s="2">
        <v>24</v>
      </c>
      <c r="B525" s="1">
        <v>0.9375</v>
      </c>
      <c r="C525" s="1">
        <v>0.8958333333333334</v>
      </c>
      <c r="D525" s="1">
        <v>0.9784722222222223</v>
      </c>
      <c r="E525">
        <v>1290</v>
      </c>
      <c r="F525">
        <v>1409</v>
      </c>
      <c r="G525">
        <v>10</v>
      </c>
      <c r="H525">
        <v>17</v>
      </c>
      <c r="I525">
        <v>17</v>
      </c>
      <c r="J525">
        <v>0</v>
      </c>
      <c r="K525">
        <v>17</v>
      </c>
      <c r="L525">
        <v>22</v>
      </c>
      <c r="M525">
        <v>209</v>
      </c>
      <c r="N525">
        <v>31</v>
      </c>
      <c r="O525">
        <v>535</v>
      </c>
      <c r="P525">
        <v>1</v>
      </c>
      <c r="Q525">
        <v>1</v>
      </c>
      <c r="R525">
        <v>47</v>
      </c>
    </row>
    <row r="526" spans="1:18" ht="12.75">
      <c r="A526" s="2">
        <v>24</v>
      </c>
      <c r="B526" s="1">
        <v>0.9583333333333334</v>
      </c>
      <c r="C526" s="1">
        <v>0.8958333333333334</v>
      </c>
      <c r="D526" s="1">
        <v>0.9784722222222223</v>
      </c>
      <c r="E526">
        <v>1290</v>
      </c>
      <c r="F526">
        <v>1409</v>
      </c>
      <c r="G526">
        <v>9</v>
      </c>
      <c r="H526">
        <v>12</v>
      </c>
      <c r="I526">
        <v>12</v>
      </c>
      <c r="J526">
        <v>0</v>
      </c>
      <c r="K526">
        <v>17</v>
      </c>
      <c r="L526">
        <v>18</v>
      </c>
      <c r="M526">
        <v>168</v>
      </c>
      <c r="N526">
        <v>29</v>
      </c>
      <c r="O526">
        <v>355</v>
      </c>
      <c r="P526">
        <v>1</v>
      </c>
      <c r="Q526">
        <v>1</v>
      </c>
      <c r="R526">
        <v>33</v>
      </c>
    </row>
    <row r="527" spans="1:18" ht="12.75">
      <c r="A527" s="2">
        <v>25</v>
      </c>
      <c r="B527" s="1">
        <v>0.25</v>
      </c>
      <c r="C527" s="1">
        <v>0.25</v>
      </c>
      <c r="D527" s="1">
        <v>0.29097222222222224</v>
      </c>
      <c r="E527">
        <v>360</v>
      </c>
      <c r="F527">
        <v>419</v>
      </c>
      <c r="G527">
        <v>27</v>
      </c>
      <c r="H527">
        <v>11</v>
      </c>
      <c r="I527">
        <v>27</v>
      </c>
      <c r="J527">
        <v>0</v>
      </c>
      <c r="K527">
        <v>17</v>
      </c>
      <c r="L527">
        <v>20</v>
      </c>
      <c r="M527">
        <v>530</v>
      </c>
      <c r="N527">
        <v>22</v>
      </c>
      <c r="O527">
        <v>242</v>
      </c>
      <c r="P527">
        <v>1</v>
      </c>
      <c r="Q527">
        <v>1</v>
      </c>
      <c r="R527">
        <v>48</v>
      </c>
    </row>
    <row r="528" spans="1:18" ht="12.75">
      <c r="A528" s="2">
        <v>25</v>
      </c>
      <c r="B528" s="1">
        <v>0.2708333333333333</v>
      </c>
      <c r="C528" s="1">
        <v>0.25</v>
      </c>
      <c r="D528" s="1">
        <v>0.29097222222222224</v>
      </c>
      <c r="E528">
        <v>360</v>
      </c>
      <c r="F528">
        <v>419</v>
      </c>
      <c r="G528">
        <v>45</v>
      </c>
      <c r="H528">
        <v>19</v>
      </c>
      <c r="I528">
        <v>45</v>
      </c>
      <c r="J528">
        <v>0</v>
      </c>
      <c r="K528">
        <v>17</v>
      </c>
      <c r="L528">
        <v>43</v>
      </c>
      <c r="M528">
        <v>1928</v>
      </c>
      <c r="N528">
        <v>71</v>
      </c>
      <c r="O528">
        <v>1333</v>
      </c>
      <c r="P528">
        <v>1</v>
      </c>
      <c r="Q528">
        <v>1</v>
      </c>
      <c r="R528">
        <v>204</v>
      </c>
    </row>
    <row r="529" spans="1:18" ht="12.75">
      <c r="A529" s="2">
        <v>25</v>
      </c>
      <c r="B529" s="1">
        <v>0.2916666666666667</v>
      </c>
      <c r="C529" s="1">
        <v>0.2916666666666667</v>
      </c>
      <c r="D529" s="1">
        <v>0.4368055555555555</v>
      </c>
      <c r="E529">
        <v>420</v>
      </c>
      <c r="F529">
        <v>629</v>
      </c>
      <c r="G529">
        <v>61</v>
      </c>
      <c r="H529">
        <v>29</v>
      </c>
      <c r="I529">
        <v>61</v>
      </c>
      <c r="J529">
        <v>0</v>
      </c>
      <c r="K529">
        <v>5</v>
      </c>
      <c r="L529">
        <v>72</v>
      </c>
      <c r="M529">
        <v>4392</v>
      </c>
      <c r="N529">
        <v>58</v>
      </c>
      <c r="O529">
        <v>1706</v>
      </c>
      <c r="P529">
        <v>1</v>
      </c>
      <c r="Q529">
        <v>1</v>
      </c>
      <c r="R529">
        <v>381</v>
      </c>
    </row>
    <row r="530" spans="1:18" ht="12.75">
      <c r="A530" s="2">
        <v>25</v>
      </c>
      <c r="B530" s="1">
        <v>0.3125</v>
      </c>
      <c r="C530" s="1">
        <v>0.2916666666666667</v>
      </c>
      <c r="D530" s="1">
        <v>0.4368055555555555</v>
      </c>
      <c r="E530">
        <v>420</v>
      </c>
      <c r="F530">
        <v>629</v>
      </c>
      <c r="G530">
        <v>73</v>
      </c>
      <c r="H530">
        <v>26</v>
      </c>
      <c r="I530">
        <v>73</v>
      </c>
      <c r="J530">
        <v>1</v>
      </c>
      <c r="K530">
        <v>5</v>
      </c>
      <c r="L530">
        <v>65</v>
      </c>
      <c r="M530">
        <v>4717</v>
      </c>
      <c r="N530">
        <v>73</v>
      </c>
      <c r="O530">
        <v>1866</v>
      </c>
      <c r="P530">
        <v>1</v>
      </c>
      <c r="Q530">
        <v>1</v>
      </c>
      <c r="R530">
        <v>411</v>
      </c>
    </row>
    <row r="531" spans="1:18" ht="12.75">
      <c r="A531" s="2">
        <v>25</v>
      </c>
      <c r="B531" s="1">
        <v>0.3333333333333333</v>
      </c>
      <c r="C531" s="1">
        <v>0.2916666666666667</v>
      </c>
      <c r="D531" s="1">
        <v>0.4368055555555555</v>
      </c>
      <c r="E531">
        <v>420</v>
      </c>
      <c r="F531">
        <v>629</v>
      </c>
      <c r="G531">
        <v>76</v>
      </c>
      <c r="H531">
        <v>29</v>
      </c>
      <c r="I531">
        <v>76</v>
      </c>
      <c r="J531">
        <v>1</v>
      </c>
      <c r="K531">
        <v>5</v>
      </c>
      <c r="L531">
        <v>77</v>
      </c>
      <c r="M531">
        <v>5848</v>
      </c>
      <c r="N531">
        <v>75</v>
      </c>
      <c r="O531">
        <v>2159</v>
      </c>
      <c r="P531">
        <v>1</v>
      </c>
      <c r="Q531">
        <v>1</v>
      </c>
      <c r="R531">
        <v>500</v>
      </c>
    </row>
    <row r="532" spans="1:18" ht="12.75">
      <c r="A532" s="2">
        <v>25</v>
      </c>
      <c r="B532" s="1">
        <v>0.3541666666666667</v>
      </c>
      <c r="C532" s="1">
        <v>0.2916666666666667</v>
      </c>
      <c r="D532" s="1">
        <v>0.4368055555555555</v>
      </c>
      <c r="E532">
        <v>420</v>
      </c>
      <c r="F532">
        <v>629</v>
      </c>
      <c r="G532">
        <v>68</v>
      </c>
      <c r="H532">
        <v>21</v>
      </c>
      <c r="I532">
        <v>68</v>
      </c>
      <c r="J532">
        <v>0</v>
      </c>
      <c r="K532">
        <v>5</v>
      </c>
      <c r="L532">
        <v>79</v>
      </c>
      <c r="M532">
        <v>5385</v>
      </c>
      <c r="N532">
        <v>74</v>
      </c>
      <c r="O532">
        <v>1527</v>
      </c>
      <c r="P532">
        <v>1</v>
      </c>
      <c r="Q532">
        <v>1</v>
      </c>
      <c r="R532">
        <v>432</v>
      </c>
    </row>
    <row r="533" spans="1:18" ht="12.75">
      <c r="A533" s="2">
        <v>25</v>
      </c>
      <c r="B533" s="1">
        <v>0.375</v>
      </c>
      <c r="C533" s="1">
        <v>0.2916666666666667</v>
      </c>
      <c r="D533" s="1">
        <v>0.4368055555555555</v>
      </c>
      <c r="E533">
        <v>420</v>
      </c>
      <c r="F533">
        <v>629</v>
      </c>
      <c r="G533">
        <v>62</v>
      </c>
      <c r="H533">
        <v>28</v>
      </c>
      <c r="I533">
        <v>62</v>
      </c>
      <c r="J533">
        <v>1</v>
      </c>
      <c r="K533">
        <v>5</v>
      </c>
      <c r="L533">
        <v>87</v>
      </c>
      <c r="M533">
        <v>5413</v>
      </c>
      <c r="N533">
        <v>95</v>
      </c>
      <c r="O533">
        <v>2686</v>
      </c>
      <c r="P533">
        <v>1</v>
      </c>
      <c r="Q533">
        <v>1</v>
      </c>
      <c r="R533">
        <v>506</v>
      </c>
    </row>
    <row r="534" spans="1:18" ht="12.75">
      <c r="A534" s="2">
        <v>25</v>
      </c>
      <c r="B534" s="1">
        <v>0.3958333333333333</v>
      </c>
      <c r="C534" s="1">
        <v>0.2916666666666667</v>
      </c>
      <c r="D534" s="1">
        <v>0.4368055555555555</v>
      </c>
      <c r="E534">
        <v>420</v>
      </c>
      <c r="F534">
        <v>629</v>
      </c>
      <c r="G534">
        <v>51</v>
      </c>
      <c r="H534">
        <v>26</v>
      </c>
      <c r="I534">
        <v>51</v>
      </c>
      <c r="J534">
        <v>0</v>
      </c>
      <c r="K534">
        <v>5</v>
      </c>
      <c r="L534">
        <v>79</v>
      </c>
      <c r="M534">
        <v>4003</v>
      </c>
      <c r="N534">
        <v>78</v>
      </c>
      <c r="O534">
        <v>2033</v>
      </c>
      <c r="P534">
        <v>1</v>
      </c>
      <c r="Q534">
        <v>1</v>
      </c>
      <c r="R534">
        <v>377</v>
      </c>
    </row>
    <row r="535" spans="1:18" ht="12.75">
      <c r="A535" s="2">
        <v>25</v>
      </c>
      <c r="B535" s="1">
        <v>0.4166666666666667</v>
      </c>
      <c r="C535" s="1">
        <v>0.2916666666666667</v>
      </c>
      <c r="D535" s="1">
        <v>0.4368055555555555</v>
      </c>
      <c r="E535">
        <v>420</v>
      </c>
      <c r="F535">
        <v>629</v>
      </c>
      <c r="G535">
        <v>51</v>
      </c>
      <c r="H535">
        <v>25</v>
      </c>
      <c r="I535">
        <v>51</v>
      </c>
      <c r="J535">
        <v>0</v>
      </c>
      <c r="K535">
        <v>5</v>
      </c>
      <c r="L535">
        <v>77</v>
      </c>
      <c r="M535">
        <v>3929</v>
      </c>
      <c r="N535">
        <v>75</v>
      </c>
      <c r="O535">
        <v>1905</v>
      </c>
      <c r="P535">
        <v>1</v>
      </c>
      <c r="Q535">
        <v>1</v>
      </c>
      <c r="R535">
        <v>365</v>
      </c>
    </row>
    <row r="536" spans="1:18" ht="12.75">
      <c r="A536" s="2">
        <v>25</v>
      </c>
      <c r="B536" s="1">
        <v>0.4375</v>
      </c>
      <c r="C536" s="1">
        <v>0.4375</v>
      </c>
      <c r="D536" s="1">
        <v>0.5201388888888888</v>
      </c>
      <c r="E536">
        <v>630</v>
      </c>
      <c r="F536">
        <v>749</v>
      </c>
      <c r="G536">
        <v>51</v>
      </c>
      <c r="H536">
        <v>38</v>
      </c>
      <c r="I536">
        <v>51</v>
      </c>
      <c r="J536">
        <v>0</v>
      </c>
      <c r="K536">
        <v>8</v>
      </c>
      <c r="L536">
        <v>55</v>
      </c>
      <c r="M536">
        <v>2780</v>
      </c>
      <c r="N536">
        <v>54</v>
      </c>
      <c r="O536">
        <v>2062</v>
      </c>
      <c r="P536">
        <v>1</v>
      </c>
      <c r="Q536">
        <v>1</v>
      </c>
      <c r="R536">
        <v>303</v>
      </c>
    </row>
    <row r="537" spans="1:18" ht="12.75">
      <c r="A537" s="2">
        <v>25</v>
      </c>
      <c r="B537" s="1">
        <v>0.4583333333333333</v>
      </c>
      <c r="C537" s="1">
        <v>0.4375</v>
      </c>
      <c r="D537" s="1">
        <v>0.5201388888888888</v>
      </c>
      <c r="E537">
        <v>630</v>
      </c>
      <c r="F537">
        <v>749</v>
      </c>
      <c r="G537">
        <v>66</v>
      </c>
      <c r="H537">
        <v>50</v>
      </c>
      <c r="I537">
        <v>66</v>
      </c>
      <c r="J537">
        <v>0</v>
      </c>
      <c r="K537">
        <v>8</v>
      </c>
      <c r="L537">
        <v>47</v>
      </c>
      <c r="M537">
        <v>3090</v>
      </c>
      <c r="N537">
        <v>65</v>
      </c>
      <c r="O537">
        <v>3239</v>
      </c>
      <c r="P537">
        <v>1</v>
      </c>
      <c r="Q537">
        <v>1</v>
      </c>
      <c r="R537">
        <v>396</v>
      </c>
    </row>
    <row r="538" spans="1:18" ht="12.75">
      <c r="A538" s="2">
        <v>25</v>
      </c>
      <c r="B538" s="1">
        <v>0.4791666666666667</v>
      </c>
      <c r="C538" s="1">
        <v>0.4375</v>
      </c>
      <c r="D538" s="1">
        <v>0.5201388888888888</v>
      </c>
      <c r="E538">
        <v>630</v>
      </c>
      <c r="F538">
        <v>749</v>
      </c>
      <c r="G538">
        <v>53</v>
      </c>
      <c r="H538">
        <v>49</v>
      </c>
      <c r="I538">
        <v>53</v>
      </c>
      <c r="J538">
        <v>0</v>
      </c>
      <c r="K538">
        <v>8</v>
      </c>
      <c r="L538">
        <v>63</v>
      </c>
      <c r="M538">
        <v>3308</v>
      </c>
      <c r="N538">
        <v>55</v>
      </c>
      <c r="O538">
        <v>2716</v>
      </c>
      <c r="P538">
        <v>1</v>
      </c>
      <c r="Q538">
        <v>1</v>
      </c>
      <c r="R538">
        <v>377</v>
      </c>
    </row>
    <row r="539" spans="1:18" ht="12.75">
      <c r="A539" s="2">
        <v>25</v>
      </c>
      <c r="B539" s="1">
        <v>0.5</v>
      </c>
      <c r="C539" s="1">
        <v>0.4375</v>
      </c>
      <c r="D539" s="1">
        <v>0.5201388888888888</v>
      </c>
      <c r="E539">
        <v>630</v>
      </c>
      <c r="F539">
        <v>749</v>
      </c>
      <c r="G539">
        <v>47</v>
      </c>
      <c r="H539">
        <v>53</v>
      </c>
      <c r="I539">
        <v>53</v>
      </c>
      <c r="J539">
        <v>0</v>
      </c>
      <c r="K539">
        <v>8</v>
      </c>
      <c r="L539">
        <v>51</v>
      </c>
      <c r="M539">
        <v>2374</v>
      </c>
      <c r="N539">
        <v>68</v>
      </c>
      <c r="O539">
        <v>3593</v>
      </c>
      <c r="P539">
        <v>1</v>
      </c>
      <c r="Q539">
        <v>1</v>
      </c>
      <c r="R539">
        <v>373</v>
      </c>
    </row>
    <row r="540" spans="1:18" ht="12.75">
      <c r="A540" s="2">
        <v>25</v>
      </c>
      <c r="B540" s="1">
        <v>0.5208333333333334</v>
      </c>
      <c r="C540" s="1">
        <v>0.5208333333333334</v>
      </c>
      <c r="D540" s="1">
        <v>0.6451388888888888</v>
      </c>
      <c r="E540">
        <v>750</v>
      </c>
      <c r="F540">
        <v>929</v>
      </c>
      <c r="G540">
        <v>45</v>
      </c>
      <c r="H540">
        <v>45</v>
      </c>
      <c r="I540">
        <v>45</v>
      </c>
      <c r="J540">
        <v>0</v>
      </c>
      <c r="K540">
        <v>6</v>
      </c>
      <c r="L540">
        <v>65</v>
      </c>
      <c r="M540">
        <v>2939</v>
      </c>
      <c r="N540">
        <v>85</v>
      </c>
      <c r="O540">
        <v>3835</v>
      </c>
      <c r="P540">
        <v>1</v>
      </c>
      <c r="Q540">
        <v>1</v>
      </c>
      <c r="R540">
        <v>423</v>
      </c>
    </row>
    <row r="541" spans="1:18" ht="12.75">
      <c r="A541" s="2">
        <v>25</v>
      </c>
      <c r="B541" s="1">
        <v>0.5416666666666666</v>
      </c>
      <c r="C541" s="1">
        <v>0.5208333333333334</v>
      </c>
      <c r="D541" s="1">
        <v>0.6451388888888888</v>
      </c>
      <c r="E541">
        <v>750</v>
      </c>
      <c r="F541">
        <v>929</v>
      </c>
      <c r="G541">
        <v>30</v>
      </c>
      <c r="H541">
        <v>51</v>
      </c>
      <c r="I541">
        <v>51</v>
      </c>
      <c r="J541">
        <v>0</v>
      </c>
      <c r="K541">
        <v>6</v>
      </c>
      <c r="L541">
        <v>80</v>
      </c>
      <c r="M541">
        <v>2375</v>
      </c>
      <c r="N541">
        <v>74</v>
      </c>
      <c r="O541">
        <v>3753</v>
      </c>
      <c r="P541">
        <v>1</v>
      </c>
      <c r="Q541">
        <v>1</v>
      </c>
      <c r="R541">
        <v>383</v>
      </c>
    </row>
    <row r="542" spans="1:18" ht="12.75">
      <c r="A542" s="2">
        <v>25</v>
      </c>
      <c r="B542" s="1">
        <v>0.5625</v>
      </c>
      <c r="C542" s="1">
        <v>0.5208333333333334</v>
      </c>
      <c r="D542" s="1">
        <v>0.6451388888888888</v>
      </c>
      <c r="E542">
        <v>750</v>
      </c>
      <c r="F542">
        <v>929</v>
      </c>
      <c r="G542">
        <v>37</v>
      </c>
      <c r="H542">
        <v>65</v>
      </c>
      <c r="I542">
        <v>65</v>
      </c>
      <c r="J542">
        <v>0</v>
      </c>
      <c r="K542">
        <v>6</v>
      </c>
      <c r="L542">
        <v>81</v>
      </c>
      <c r="M542">
        <v>2969</v>
      </c>
      <c r="N542">
        <v>77</v>
      </c>
      <c r="O542">
        <v>5007</v>
      </c>
      <c r="P542">
        <v>1</v>
      </c>
      <c r="Q542">
        <v>1</v>
      </c>
      <c r="R542">
        <v>499</v>
      </c>
    </row>
    <row r="543" spans="1:18" ht="12.75">
      <c r="A543" s="2">
        <v>25</v>
      </c>
      <c r="B543" s="1">
        <v>0.5833333333333334</v>
      </c>
      <c r="C543" s="1">
        <v>0.5208333333333334</v>
      </c>
      <c r="D543" s="1">
        <v>0.6451388888888888</v>
      </c>
      <c r="E543">
        <v>750</v>
      </c>
      <c r="F543">
        <v>929</v>
      </c>
      <c r="G543">
        <v>36</v>
      </c>
      <c r="H543">
        <v>71</v>
      </c>
      <c r="I543">
        <v>71</v>
      </c>
      <c r="J543">
        <v>0</v>
      </c>
      <c r="K543">
        <v>6</v>
      </c>
      <c r="L543">
        <v>74</v>
      </c>
      <c r="M543">
        <v>2650</v>
      </c>
      <c r="N543">
        <v>90</v>
      </c>
      <c r="O543">
        <v>6369</v>
      </c>
      <c r="P543">
        <v>1</v>
      </c>
      <c r="Q543">
        <v>1</v>
      </c>
      <c r="R543">
        <v>564</v>
      </c>
    </row>
    <row r="544" spans="1:18" ht="12.75">
      <c r="A544" s="2">
        <v>25</v>
      </c>
      <c r="B544" s="1">
        <v>0.6041666666666666</v>
      </c>
      <c r="C544" s="1">
        <v>0.5208333333333334</v>
      </c>
      <c r="D544" s="1">
        <v>0.6451388888888888</v>
      </c>
      <c r="E544">
        <v>750</v>
      </c>
      <c r="F544">
        <v>929</v>
      </c>
      <c r="G544">
        <v>30</v>
      </c>
      <c r="H544">
        <v>61</v>
      </c>
      <c r="I544">
        <v>61</v>
      </c>
      <c r="J544">
        <v>0</v>
      </c>
      <c r="K544">
        <v>6</v>
      </c>
      <c r="L544">
        <v>82</v>
      </c>
      <c r="M544">
        <v>2421</v>
      </c>
      <c r="N544">
        <v>78</v>
      </c>
      <c r="O544">
        <v>4749</v>
      </c>
      <c r="P544">
        <v>1</v>
      </c>
      <c r="Q544">
        <v>1</v>
      </c>
      <c r="R544">
        <v>448</v>
      </c>
    </row>
    <row r="545" spans="1:18" ht="12.75">
      <c r="A545" s="2">
        <v>25</v>
      </c>
      <c r="B545" s="1">
        <v>0.625</v>
      </c>
      <c r="C545" s="1">
        <v>0.5208333333333334</v>
      </c>
      <c r="D545" s="1">
        <v>0.6451388888888888</v>
      </c>
      <c r="E545">
        <v>750</v>
      </c>
      <c r="F545">
        <v>929</v>
      </c>
      <c r="G545">
        <v>33</v>
      </c>
      <c r="H545">
        <v>44</v>
      </c>
      <c r="I545">
        <v>44</v>
      </c>
      <c r="J545">
        <v>0</v>
      </c>
      <c r="K545">
        <v>6</v>
      </c>
      <c r="L545">
        <v>79</v>
      </c>
      <c r="M545">
        <v>2602</v>
      </c>
      <c r="N545">
        <v>94</v>
      </c>
      <c r="O545">
        <v>4178</v>
      </c>
      <c r="P545">
        <v>1</v>
      </c>
      <c r="Q545">
        <v>1</v>
      </c>
      <c r="R545">
        <v>424</v>
      </c>
    </row>
    <row r="546" spans="1:18" ht="12.75">
      <c r="A546" s="2">
        <v>25</v>
      </c>
      <c r="B546" s="1">
        <v>0.6458333333333334</v>
      </c>
      <c r="C546" s="1">
        <v>0.6458333333333334</v>
      </c>
      <c r="D546" s="1">
        <v>0.8951388888888889</v>
      </c>
      <c r="E546">
        <v>930</v>
      </c>
      <c r="F546">
        <v>1289</v>
      </c>
      <c r="G546">
        <v>48</v>
      </c>
      <c r="H546">
        <v>31</v>
      </c>
      <c r="I546">
        <v>48</v>
      </c>
      <c r="J546">
        <v>0</v>
      </c>
      <c r="K546">
        <v>8</v>
      </c>
      <c r="L546">
        <v>61</v>
      </c>
      <c r="M546">
        <v>2901</v>
      </c>
      <c r="N546">
        <v>69</v>
      </c>
      <c r="O546">
        <v>2169</v>
      </c>
      <c r="P546">
        <v>1</v>
      </c>
      <c r="Q546">
        <v>1</v>
      </c>
      <c r="R546">
        <v>317</v>
      </c>
    </row>
    <row r="547" spans="1:18" ht="12.75">
      <c r="A547" s="2">
        <v>25</v>
      </c>
      <c r="B547" s="1">
        <v>0.6666666666666666</v>
      </c>
      <c r="C547" s="1">
        <v>0.6458333333333334</v>
      </c>
      <c r="D547" s="1">
        <v>0.8951388888888889</v>
      </c>
      <c r="E547">
        <v>930</v>
      </c>
      <c r="F547">
        <v>1289</v>
      </c>
      <c r="G547">
        <v>65</v>
      </c>
      <c r="H547">
        <v>38</v>
      </c>
      <c r="I547">
        <v>65</v>
      </c>
      <c r="J547">
        <v>0</v>
      </c>
      <c r="K547">
        <v>8</v>
      </c>
      <c r="L547">
        <v>50</v>
      </c>
      <c r="M547">
        <v>3262</v>
      </c>
      <c r="N547">
        <v>46</v>
      </c>
      <c r="O547">
        <v>1760</v>
      </c>
      <c r="P547">
        <v>1</v>
      </c>
      <c r="Q547">
        <v>1</v>
      </c>
      <c r="R547">
        <v>314</v>
      </c>
    </row>
    <row r="548" spans="1:18" ht="12.75">
      <c r="A548" s="2">
        <v>25</v>
      </c>
      <c r="B548" s="1">
        <v>0.6875</v>
      </c>
      <c r="C548" s="1">
        <v>0.6458333333333334</v>
      </c>
      <c r="D548" s="1">
        <v>0.8951388888888889</v>
      </c>
      <c r="E548">
        <v>930</v>
      </c>
      <c r="F548">
        <v>1289</v>
      </c>
      <c r="G548">
        <v>56</v>
      </c>
      <c r="H548">
        <v>37</v>
      </c>
      <c r="I548">
        <v>56</v>
      </c>
      <c r="J548">
        <v>0</v>
      </c>
      <c r="K548">
        <v>8</v>
      </c>
      <c r="L548">
        <v>50</v>
      </c>
      <c r="M548">
        <v>2810</v>
      </c>
      <c r="N548">
        <v>55</v>
      </c>
      <c r="O548">
        <v>2022</v>
      </c>
      <c r="P548">
        <v>1</v>
      </c>
      <c r="Q548">
        <v>1</v>
      </c>
      <c r="R548">
        <v>302</v>
      </c>
    </row>
    <row r="549" spans="1:18" ht="12.75">
      <c r="A549" s="2">
        <v>25</v>
      </c>
      <c r="B549" s="1">
        <v>0.7083333333333334</v>
      </c>
      <c r="C549" s="1">
        <v>0.6458333333333334</v>
      </c>
      <c r="D549" s="1">
        <v>0.8951388888888889</v>
      </c>
      <c r="E549">
        <v>930</v>
      </c>
      <c r="F549">
        <v>1289</v>
      </c>
      <c r="G549">
        <v>55</v>
      </c>
      <c r="H549">
        <v>41</v>
      </c>
      <c r="I549">
        <v>55</v>
      </c>
      <c r="J549">
        <v>0</v>
      </c>
      <c r="K549">
        <v>8</v>
      </c>
      <c r="L549">
        <v>52</v>
      </c>
      <c r="M549">
        <v>2848</v>
      </c>
      <c r="N549">
        <v>61</v>
      </c>
      <c r="O549">
        <v>2493</v>
      </c>
      <c r="P549">
        <v>1</v>
      </c>
      <c r="Q549">
        <v>1</v>
      </c>
      <c r="R549">
        <v>334</v>
      </c>
    </row>
    <row r="550" spans="1:18" ht="12.75">
      <c r="A550" s="2">
        <v>25</v>
      </c>
      <c r="B550" s="1">
        <v>0.7291666666666666</v>
      </c>
      <c r="C550" s="1">
        <v>0.6458333333333334</v>
      </c>
      <c r="D550" s="1">
        <v>0.8951388888888889</v>
      </c>
      <c r="E550">
        <v>930</v>
      </c>
      <c r="F550">
        <v>1289</v>
      </c>
      <c r="G550">
        <v>56</v>
      </c>
      <c r="H550">
        <v>38</v>
      </c>
      <c r="I550">
        <v>56</v>
      </c>
      <c r="J550">
        <v>0</v>
      </c>
      <c r="K550">
        <v>8</v>
      </c>
      <c r="L550">
        <v>48</v>
      </c>
      <c r="M550">
        <v>2696</v>
      </c>
      <c r="N550">
        <v>60</v>
      </c>
      <c r="O550">
        <v>2277</v>
      </c>
      <c r="P550">
        <v>1</v>
      </c>
      <c r="Q550">
        <v>1</v>
      </c>
      <c r="R550">
        <v>311</v>
      </c>
    </row>
    <row r="551" spans="1:18" ht="12.75">
      <c r="A551" s="2">
        <v>25</v>
      </c>
      <c r="B551" s="1">
        <v>0.75</v>
      </c>
      <c r="C551" s="1">
        <v>0.6458333333333334</v>
      </c>
      <c r="D551" s="1">
        <v>0.8951388888888889</v>
      </c>
      <c r="E551">
        <v>930</v>
      </c>
      <c r="F551">
        <v>1289</v>
      </c>
      <c r="G551">
        <v>46</v>
      </c>
      <c r="H551">
        <v>40</v>
      </c>
      <c r="I551">
        <v>46</v>
      </c>
      <c r="J551">
        <v>0</v>
      </c>
      <c r="K551">
        <v>8</v>
      </c>
      <c r="L551">
        <v>59</v>
      </c>
      <c r="M551">
        <v>2720</v>
      </c>
      <c r="N551">
        <v>43</v>
      </c>
      <c r="O551">
        <v>1729</v>
      </c>
      <c r="P551">
        <v>1</v>
      </c>
      <c r="Q551">
        <v>1</v>
      </c>
      <c r="R551">
        <v>278</v>
      </c>
    </row>
    <row r="552" spans="1:18" ht="12.75">
      <c r="A552" s="2">
        <v>25</v>
      </c>
      <c r="B552" s="1">
        <v>0.7708333333333334</v>
      </c>
      <c r="C552" s="1">
        <v>0.6458333333333334</v>
      </c>
      <c r="D552" s="1">
        <v>0.8951388888888889</v>
      </c>
      <c r="E552">
        <v>930</v>
      </c>
      <c r="F552">
        <v>1289</v>
      </c>
      <c r="G552">
        <v>46</v>
      </c>
      <c r="H552">
        <v>45</v>
      </c>
      <c r="I552">
        <v>46</v>
      </c>
      <c r="J552">
        <v>0</v>
      </c>
      <c r="K552">
        <v>8</v>
      </c>
      <c r="L552">
        <v>43</v>
      </c>
      <c r="M552">
        <v>1971</v>
      </c>
      <c r="N552">
        <v>53</v>
      </c>
      <c r="O552">
        <v>2400</v>
      </c>
      <c r="P552">
        <v>1</v>
      </c>
      <c r="Q552">
        <v>1</v>
      </c>
      <c r="R552">
        <v>273</v>
      </c>
    </row>
    <row r="553" spans="1:18" ht="12.75">
      <c r="A553" s="2">
        <v>25</v>
      </c>
      <c r="B553" s="1">
        <v>0.7916666666666666</v>
      </c>
      <c r="C553" s="1">
        <v>0.6458333333333334</v>
      </c>
      <c r="D553" s="1">
        <v>0.8951388888888889</v>
      </c>
      <c r="E553">
        <v>930</v>
      </c>
      <c r="F553">
        <v>1289</v>
      </c>
      <c r="G553">
        <v>37</v>
      </c>
      <c r="H553">
        <v>53</v>
      </c>
      <c r="I553">
        <v>53</v>
      </c>
      <c r="J553">
        <v>0</v>
      </c>
      <c r="K553">
        <v>8</v>
      </c>
      <c r="L553">
        <v>54</v>
      </c>
      <c r="M553">
        <v>2014</v>
      </c>
      <c r="N553">
        <v>52</v>
      </c>
      <c r="O553">
        <v>2736</v>
      </c>
      <c r="P553">
        <v>1</v>
      </c>
      <c r="Q553">
        <v>1</v>
      </c>
      <c r="R553">
        <v>297</v>
      </c>
    </row>
    <row r="554" spans="1:18" ht="12.75">
      <c r="A554" s="2">
        <v>25</v>
      </c>
      <c r="B554" s="1">
        <v>0.8125</v>
      </c>
      <c r="C554" s="1">
        <v>0.6458333333333334</v>
      </c>
      <c r="D554" s="1">
        <v>0.8951388888888889</v>
      </c>
      <c r="E554">
        <v>930</v>
      </c>
      <c r="F554">
        <v>1289</v>
      </c>
      <c r="G554">
        <v>31</v>
      </c>
      <c r="H554">
        <v>58</v>
      </c>
      <c r="I554">
        <v>58</v>
      </c>
      <c r="J554">
        <v>0</v>
      </c>
      <c r="K554">
        <v>8</v>
      </c>
      <c r="L554">
        <v>50</v>
      </c>
      <c r="M554">
        <v>1539</v>
      </c>
      <c r="N554">
        <v>60</v>
      </c>
      <c r="O554">
        <v>3450</v>
      </c>
      <c r="P554">
        <v>1</v>
      </c>
      <c r="Q554">
        <v>1</v>
      </c>
      <c r="R554">
        <v>312</v>
      </c>
    </row>
    <row r="555" spans="1:18" ht="12.75">
      <c r="A555" s="2">
        <v>25</v>
      </c>
      <c r="B555" s="1">
        <v>0.8333333333333334</v>
      </c>
      <c r="C555" s="1">
        <v>0.6458333333333334</v>
      </c>
      <c r="D555" s="1">
        <v>0.8951388888888889</v>
      </c>
      <c r="E555">
        <v>930</v>
      </c>
      <c r="F555">
        <v>1289</v>
      </c>
      <c r="G555">
        <v>21</v>
      </c>
      <c r="H555">
        <v>60</v>
      </c>
      <c r="I555">
        <v>60</v>
      </c>
      <c r="J555">
        <v>0</v>
      </c>
      <c r="K555">
        <v>8</v>
      </c>
      <c r="L555">
        <v>55</v>
      </c>
      <c r="M555">
        <v>1153</v>
      </c>
      <c r="N555">
        <v>58</v>
      </c>
      <c r="O555">
        <v>3507</v>
      </c>
      <c r="P555">
        <v>1</v>
      </c>
      <c r="Q555">
        <v>1</v>
      </c>
      <c r="R555">
        <v>291</v>
      </c>
    </row>
    <row r="556" spans="1:18" ht="12.75">
      <c r="A556" s="2">
        <v>25</v>
      </c>
      <c r="B556" s="1">
        <v>0.8541666666666666</v>
      </c>
      <c r="C556" s="1">
        <v>0.6458333333333334</v>
      </c>
      <c r="D556" s="1">
        <v>0.8951388888888889</v>
      </c>
      <c r="E556">
        <v>930</v>
      </c>
      <c r="F556">
        <v>1289</v>
      </c>
      <c r="G556">
        <v>19</v>
      </c>
      <c r="H556">
        <v>62</v>
      </c>
      <c r="I556">
        <v>62</v>
      </c>
      <c r="J556">
        <v>0</v>
      </c>
      <c r="K556">
        <v>8</v>
      </c>
      <c r="L556">
        <v>51</v>
      </c>
      <c r="M556">
        <v>965</v>
      </c>
      <c r="N556">
        <v>55</v>
      </c>
      <c r="O556">
        <v>3390</v>
      </c>
      <c r="P556">
        <v>1</v>
      </c>
      <c r="Q556">
        <v>1</v>
      </c>
      <c r="R556">
        <v>272</v>
      </c>
    </row>
    <row r="557" spans="1:18" ht="12.75">
      <c r="A557" s="2">
        <v>25</v>
      </c>
      <c r="B557" s="1">
        <v>0.875</v>
      </c>
      <c r="C557" s="1">
        <v>0.6458333333333334</v>
      </c>
      <c r="D557" s="1">
        <v>0.8951388888888889</v>
      </c>
      <c r="E557">
        <v>930</v>
      </c>
      <c r="F557">
        <v>1289</v>
      </c>
      <c r="G557">
        <v>14</v>
      </c>
      <c r="H557">
        <v>46</v>
      </c>
      <c r="I557">
        <v>46</v>
      </c>
      <c r="J557">
        <v>0</v>
      </c>
      <c r="K557">
        <v>8</v>
      </c>
      <c r="L557">
        <v>51</v>
      </c>
      <c r="M557">
        <v>723</v>
      </c>
      <c r="N557">
        <v>59</v>
      </c>
      <c r="O557">
        <v>2711</v>
      </c>
      <c r="P557">
        <v>1</v>
      </c>
      <c r="Q557">
        <v>1</v>
      </c>
      <c r="R557">
        <v>215</v>
      </c>
    </row>
    <row r="558" spans="1:18" ht="12.75">
      <c r="A558" s="2">
        <v>25</v>
      </c>
      <c r="B558" s="1">
        <v>0.8958333333333334</v>
      </c>
      <c r="C558" s="1">
        <v>0.8958333333333334</v>
      </c>
      <c r="D558" s="1">
        <v>0.9784722222222223</v>
      </c>
      <c r="E558">
        <v>1290</v>
      </c>
      <c r="F558">
        <v>1409</v>
      </c>
      <c r="G558">
        <v>13</v>
      </c>
      <c r="H558">
        <v>22</v>
      </c>
      <c r="I558">
        <v>22</v>
      </c>
      <c r="J558">
        <v>0</v>
      </c>
      <c r="K558">
        <v>13</v>
      </c>
      <c r="L558">
        <v>27</v>
      </c>
      <c r="M558">
        <v>348</v>
      </c>
      <c r="N558">
        <v>51</v>
      </c>
      <c r="O558">
        <v>1126</v>
      </c>
      <c r="P558">
        <v>1</v>
      </c>
      <c r="Q558">
        <v>1</v>
      </c>
      <c r="R558">
        <v>92</v>
      </c>
    </row>
    <row r="559" spans="1:18" ht="12.75">
      <c r="A559" s="2">
        <v>25</v>
      </c>
      <c r="B559" s="1">
        <v>0.9166666666666666</v>
      </c>
      <c r="C559" s="1">
        <v>0.8958333333333334</v>
      </c>
      <c r="D559" s="1">
        <v>0.9784722222222223</v>
      </c>
      <c r="E559">
        <v>1290</v>
      </c>
      <c r="F559">
        <v>1409</v>
      </c>
      <c r="G559">
        <v>13</v>
      </c>
      <c r="H559">
        <v>35</v>
      </c>
      <c r="I559">
        <v>35</v>
      </c>
      <c r="J559">
        <v>0</v>
      </c>
      <c r="K559">
        <v>13</v>
      </c>
      <c r="L559">
        <v>37</v>
      </c>
      <c r="M559">
        <v>482</v>
      </c>
      <c r="N559">
        <v>33</v>
      </c>
      <c r="O559">
        <v>1155</v>
      </c>
      <c r="P559">
        <v>1</v>
      </c>
      <c r="Q559">
        <v>1</v>
      </c>
      <c r="R559">
        <v>102</v>
      </c>
    </row>
    <row r="560" spans="1:18" ht="12.75">
      <c r="A560" s="2">
        <v>25</v>
      </c>
      <c r="B560" s="1">
        <v>0.9375</v>
      </c>
      <c r="C560" s="1">
        <v>0.8958333333333334</v>
      </c>
      <c r="D560" s="1">
        <v>0.9784722222222223</v>
      </c>
      <c r="E560">
        <v>1290</v>
      </c>
      <c r="F560">
        <v>1409</v>
      </c>
      <c r="G560">
        <v>10</v>
      </c>
      <c r="H560">
        <v>21</v>
      </c>
      <c r="I560">
        <v>21</v>
      </c>
      <c r="J560">
        <v>0</v>
      </c>
      <c r="K560">
        <v>13</v>
      </c>
      <c r="L560">
        <v>29</v>
      </c>
      <c r="M560">
        <v>294</v>
      </c>
      <c r="N560">
        <v>33</v>
      </c>
      <c r="O560">
        <v>687</v>
      </c>
      <c r="P560">
        <v>1</v>
      </c>
      <c r="Q560">
        <v>1</v>
      </c>
      <c r="R560">
        <v>61</v>
      </c>
    </row>
    <row r="561" spans="1:18" ht="12.75">
      <c r="A561" s="2">
        <v>25</v>
      </c>
      <c r="B561" s="1">
        <v>0.9583333333333334</v>
      </c>
      <c r="C561" s="1">
        <v>0.8958333333333334</v>
      </c>
      <c r="D561" s="1">
        <v>0.9784722222222223</v>
      </c>
      <c r="E561">
        <v>1290</v>
      </c>
      <c r="F561">
        <v>1409</v>
      </c>
      <c r="G561">
        <v>14</v>
      </c>
      <c r="H561">
        <v>21</v>
      </c>
      <c r="I561">
        <v>21</v>
      </c>
      <c r="J561">
        <v>0</v>
      </c>
      <c r="K561">
        <v>13</v>
      </c>
      <c r="L561">
        <v>5</v>
      </c>
      <c r="M561">
        <v>72</v>
      </c>
      <c r="N561">
        <v>18</v>
      </c>
      <c r="O561">
        <v>381</v>
      </c>
      <c r="P561">
        <v>1</v>
      </c>
      <c r="Q561">
        <v>1</v>
      </c>
      <c r="R561">
        <v>28</v>
      </c>
    </row>
    <row r="562" spans="1:18" ht="12.75">
      <c r="A562" s="2">
        <v>26</v>
      </c>
      <c r="B562" s="1">
        <v>0.25</v>
      </c>
      <c r="C562" s="1">
        <v>0.25</v>
      </c>
      <c r="D562" s="1">
        <v>0.29097222222222224</v>
      </c>
      <c r="E562">
        <v>360</v>
      </c>
      <c r="F562">
        <v>419</v>
      </c>
      <c r="G562">
        <v>13</v>
      </c>
      <c r="H562">
        <v>16</v>
      </c>
      <c r="I562">
        <v>16</v>
      </c>
      <c r="J562">
        <v>0</v>
      </c>
      <c r="K562">
        <v>15</v>
      </c>
      <c r="L562">
        <v>23</v>
      </c>
      <c r="M562">
        <v>289</v>
      </c>
      <c r="N562">
        <v>32</v>
      </c>
      <c r="O562">
        <v>498</v>
      </c>
      <c r="P562">
        <v>1</v>
      </c>
      <c r="Q562">
        <v>1</v>
      </c>
      <c r="R562">
        <v>49</v>
      </c>
    </row>
    <row r="563" spans="1:18" ht="12.75">
      <c r="A563" s="2">
        <v>26</v>
      </c>
      <c r="B563" s="1">
        <v>0.2708333333333333</v>
      </c>
      <c r="C563" s="1">
        <v>0.25</v>
      </c>
      <c r="D563" s="1">
        <v>0.29097222222222224</v>
      </c>
      <c r="E563">
        <v>360</v>
      </c>
      <c r="F563">
        <v>419</v>
      </c>
      <c r="G563">
        <v>43</v>
      </c>
      <c r="H563">
        <v>15</v>
      </c>
      <c r="I563">
        <v>43</v>
      </c>
      <c r="J563">
        <v>0</v>
      </c>
      <c r="K563">
        <v>15</v>
      </c>
      <c r="L563">
        <v>41</v>
      </c>
      <c r="M563">
        <v>1749</v>
      </c>
      <c r="N563">
        <v>47</v>
      </c>
      <c r="O563">
        <v>706</v>
      </c>
      <c r="P563">
        <v>1</v>
      </c>
      <c r="Q563">
        <v>1</v>
      </c>
      <c r="R563">
        <v>153</v>
      </c>
    </row>
    <row r="564" spans="1:18" ht="12.75">
      <c r="A564" s="2">
        <v>26</v>
      </c>
      <c r="B564" s="1">
        <v>0.2916666666666667</v>
      </c>
      <c r="C564" s="1">
        <v>0.2916666666666667</v>
      </c>
      <c r="D564" s="1">
        <v>0.3951388888888889</v>
      </c>
      <c r="E564">
        <v>420</v>
      </c>
      <c r="F564">
        <v>569</v>
      </c>
      <c r="G564">
        <v>49</v>
      </c>
      <c r="H564">
        <v>37</v>
      </c>
      <c r="I564">
        <v>49</v>
      </c>
      <c r="J564">
        <v>0</v>
      </c>
      <c r="K564">
        <v>6</v>
      </c>
      <c r="L564">
        <v>62</v>
      </c>
      <c r="M564">
        <v>3066</v>
      </c>
      <c r="N564">
        <v>67</v>
      </c>
      <c r="O564">
        <v>2448</v>
      </c>
      <c r="P564">
        <v>1</v>
      </c>
      <c r="Q564">
        <v>1</v>
      </c>
      <c r="R564">
        <v>345</v>
      </c>
    </row>
    <row r="565" spans="1:18" ht="12.75">
      <c r="A565" s="2">
        <v>26</v>
      </c>
      <c r="B565" s="1">
        <v>0.3125</v>
      </c>
      <c r="C565" s="1">
        <v>0.2916666666666667</v>
      </c>
      <c r="D565" s="1">
        <v>0.3951388888888889</v>
      </c>
      <c r="E565">
        <v>420</v>
      </c>
      <c r="F565">
        <v>569</v>
      </c>
      <c r="G565">
        <v>64</v>
      </c>
      <c r="H565">
        <v>40</v>
      </c>
      <c r="I565">
        <v>64</v>
      </c>
      <c r="J565">
        <v>1</v>
      </c>
      <c r="K565">
        <v>6</v>
      </c>
      <c r="L565">
        <v>66</v>
      </c>
      <c r="M565">
        <v>4211</v>
      </c>
      <c r="N565">
        <v>67</v>
      </c>
      <c r="O565">
        <v>2704</v>
      </c>
      <c r="P565">
        <v>1</v>
      </c>
      <c r="Q565">
        <v>1</v>
      </c>
      <c r="R565">
        <v>432</v>
      </c>
    </row>
    <row r="566" spans="1:18" ht="12.75">
      <c r="A566" s="2">
        <v>26</v>
      </c>
      <c r="B566" s="1">
        <v>0.3333333333333333</v>
      </c>
      <c r="C566" s="1">
        <v>0.2916666666666667</v>
      </c>
      <c r="D566" s="1">
        <v>0.3951388888888889</v>
      </c>
      <c r="E566">
        <v>420</v>
      </c>
      <c r="F566">
        <v>569</v>
      </c>
      <c r="G566">
        <v>77</v>
      </c>
      <c r="H566">
        <v>36</v>
      </c>
      <c r="I566">
        <v>77</v>
      </c>
      <c r="J566">
        <v>1</v>
      </c>
      <c r="K566">
        <v>6</v>
      </c>
      <c r="L566">
        <v>70</v>
      </c>
      <c r="M566">
        <v>5365</v>
      </c>
      <c r="N566">
        <v>71</v>
      </c>
      <c r="O566">
        <v>2567</v>
      </c>
      <c r="P566">
        <v>1</v>
      </c>
      <c r="Q566">
        <v>1</v>
      </c>
      <c r="R566">
        <v>496</v>
      </c>
    </row>
    <row r="567" spans="1:18" ht="12.75">
      <c r="A567" s="2">
        <v>26</v>
      </c>
      <c r="B567" s="1">
        <v>0.3541666666666667</v>
      </c>
      <c r="C567" s="1">
        <v>0.2916666666666667</v>
      </c>
      <c r="D567" s="1">
        <v>0.3951388888888889</v>
      </c>
      <c r="E567">
        <v>420</v>
      </c>
      <c r="F567">
        <v>569</v>
      </c>
      <c r="G567">
        <v>63</v>
      </c>
      <c r="H567">
        <v>34</v>
      </c>
      <c r="I567">
        <v>63</v>
      </c>
      <c r="J567">
        <v>1</v>
      </c>
      <c r="K567">
        <v>6</v>
      </c>
      <c r="L567">
        <v>74</v>
      </c>
      <c r="M567">
        <v>4643</v>
      </c>
      <c r="N567">
        <v>74</v>
      </c>
      <c r="O567">
        <v>2515</v>
      </c>
      <c r="P567">
        <v>1</v>
      </c>
      <c r="Q567">
        <v>1</v>
      </c>
      <c r="R567">
        <v>447</v>
      </c>
    </row>
    <row r="568" spans="1:18" ht="12.75">
      <c r="A568" s="2">
        <v>26</v>
      </c>
      <c r="B568" s="1">
        <v>0.375</v>
      </c>
      <c r="C568" s="1">
        <v>0.2916666666666667</v>
      </c>
      <c r="D568" s="1">
        <v>0.3951388888888889</v>
      </c>
      <c r="E568">
        <v>420</v>
      </c>
      <c r="F568">
        <v>569</v>
      </c>
      <c r="G568">
        <v>66</v>
      </c>
      <c r="H568">
        <v>30</v>
      </c>
      <c r="I568">
        <v>66</v>
      </c>
      <c r="J568">
        <v>0</v>
      </c>
      <c r="K568">
        <v>6</v>
      </c>
      <c r="L568">
        <v>69</v>
      </c>
      <c r="M568">
        <v>4522</v>
      </c>
      <c r="N568">
        <v>74</v>
      </c>
      <c r="O568">
        <v>2183</v>
      </c>
      <c r="P568">
        <v>1</v>
      </c>
      <c r="Q568">
        <v>1</v>
      </c>
      <c r="R568">
        <v>419</v>
      </c>
    </row>
    <row r="569" spans="1:18" ht="12.75">
      <c r="A569" s="2">
        <v>26</v>
      </c>
      <c r="B569" s="1">
        <v>0.3958333333333333</v>
      </c>
      <c r="C569" s="1">
        <v>0.3958333333333333</v>
      </c>
      <c r="D569" s="1">
        <v>0.5409722222222222</v>
      </c>
      <c r="E569">
        <v>570</v>
      </c>
      <c r="F569">
        <v>779</v>
      </c>
      <c r="G569">
        <v>55</v>
      </c>
      <c r="H569">
        <v>35</v>
      </c>
      <c r="I569">
        <v>55</v>
      </c>
      <c r="J569">
        <v>0</v>
      </c>
      <c r="K569">
        <v>7</v>
      </c>
      <c r="L569">
        <v>67</v>
      </c>
      <c r="M569">
        <v>3654</v>
      </c>
      <c r="N569">
        <v>56</v>
      </c>
      <c r="O569">
        <v>1941</v>
      </c>
      <c r="P569">
        <v>1</v>
      </c>
      <c r="Q569">
        <v>1</v>
      </c>
      <c r="R569">
        <v>350</v>
      </c>
    </row>
    <row r="570" spans="1:18" ht="12.75">
      <c r="A570" s="2">
        <v>26</v>
      </c>
      <c r="B570" s="1">
        <v>0.4166666666666667</v>
      </c>
      <c r="C570" s="1">
        <v>0.3958333333333333</v>
      </c>
      <c r="D570" s="1">
        <v>0.5409722222222222</v>
      </c>
      <c r="E570">
        <v>570</v>
      </c>
      <c r="F570">
        <v>779</v>
      </c>
      <c r="G570">
        <v>57</v>
      </c>
      <c r="H570">
        <v>46</v>
      </c>
      <c r="I570">
        <v>57</v>
      </c>
      <c r="J570">
        <v>0</v>
      </c>
      <c r="K570">
        <v>7</v>
      </c>
      <c r="L570">
        <v>58</v>
      </c>
      <c r="M570">
        <v>3280</v>
      </c>
      <c r="N570">
        <v>59</v>
      </c>
      <c r="O570">
        <v>2725</v>
      </c>
      <c r="P570">
        <v>1</v>
      </c>
      <c r="Q570">
        <v>1</v>
      </c>
      <c r="R570">
        <v>375</v>
      </c>
    </row>
    <row r="571" spans="1:18" ht="12.75">
      <c r="A571" s="2">
        <v>26</v>
      </c>
      <c r="B571" s="1">
        <v>0.4375</v>
      </c>
      <c r="C571" s="1">
        <v>0.3958333333333333</v>
      </c>
      <c r="D571" s="1">
        <v>0.5409722222222222</v>
      </c>
      <c r="E571">
        <v>570</v>
      </c>
      <c r="F571">
        <v>779</v>
      </c>
      <c r="G571">
        <v>55</v>
      </c>
      <c r="H571">
        <v>44</v>
      </c>
      <c r="I571">
        <v>55</v>
      </c>
      <c r="J571">
        <v>0</v>
      </c>
      <c r="K571">
        <v>7</v>
      </c>
      <c r="L571">
        <v>49</v>
      </c>
      <c r="M571">
        <v>2709</v>
      </c>
      <c r="N571">
        <v>62</v>
      </c>
      <c r="O571">
        <v>2735</v>
      </c>
      <c r="P571">
        <v>1</v>
      </c>
      <c r="Q571">
        <v>1</v>
      </c>
      <c r="R571">
        <v>340</v>
      </c>
    </row>
    <row r="572" spans="1:18" ht="12.75">
      <c r="A572" s="2">
        <v>26</v>
      </c>
      <c r="B572" s="1">
        <v>0.4583333333333333</v>
      </c>
      <c r="C572" s="1">
        <v>0.3958333333333333</v>
      </c>
      <c r="D572" s="1">
        <v>0.5409722222222222</v>
      </c>
      <c r="E572">
        <v>570</v>
      </c>
      <c r="F572">
        <v>779</v>
      </c>
      <c r="G572">
        <v>68</v>
      </c>
      <c r="H572">
        <v>48</v>
      </c>
      <c r="I572">
        <v>68</v>
      </c>
      <c r="J572">
        <v>0</v>
      </c>
      <c r="K572">
        <v>7</v>
      </c>
      <c r="L572">
        <v>68</v>
      </c>
      <c r="M572">
        <v>4601</v>
      </c>
      <c r="N572">
        <v>67</v>
      </c>
      <c r="O572">
        <v>3224</v>
      </c>
      <c r="P572">
        <v>1</v>
      </c>
      <c r="Q572">
        <v>1</v>
      </c>
      <c r="R572">
        <v>489</v>
      </c>
    </row>
    <row r="573" spans="1:18" ht="12.75">
      <c r="A573" s="2">
        <v>26</v>
      </c>
      <c r="B573" s="1">
        <v>0.4791666666666667</v>
      </c>
      <c r="C573" s="1">
        <v>0.3958333333333333</v>
      </c>
      <c r="D573" s="1">
        <v>0.5409722222222222</v>
      </c>
      <c r="E573">
        <v>570</v>
      </c>
      <c r="F573">
        <v>779</v>
      </c>
      <c r="G573">
        <v>55</v>
      </c>
      <c r="H573">
        <v>59</v>
      </c>
      <c r="I573">
        <v>59</v>
      </c>
      <c r="J573">
        <v>0</v>
      </c>
      <c r="K573">
        <v>7</v>
      </c>
      <c r="L573">
        <v>59</v>
      </c>
      <c r="M573">
        <v>3217</v>
      </c>
      <c r="N573">
        <v>56</v>
      </c>
      <c r="O573">
        <v>3294</v>
      </c>
      <c r="P573">
        <v>1</v>
      </c>
      <c r="Q573">
        <v>1</v>
      </c>
      <c r="R573">
        <v>407</v>
      </c>
    </row>
    <row r="574" spans="1:18" ht="12.75">
      <c r="A574" s="2">
        <v>26</v>
      </c>
      <c r="B574" s="1">
        <v>0.5</v>
      </c>
      <c r="C574" s="1">
        <v>0.3958333333333333</v>
      </c>
      <c r="D574" s="1">
        <v>0.5409722222222222</v>
      </c>
      <c r="E574">
        <v>570</v>
      </c>
      <c r="F574">
        <v>779</v>
      </c>
      <c r="G574">
        <v>46</v>
      </c>
      <c r="H574">
        <v>58</v>
      </c>
      <c r="I574">
        <v>58</v>
      </c>
      <c r="J574">
        <v>0</v>
      </c>
      <c r="K574">
        <v>7</v>
      </c>
      <c r="L574">
        <v>57</v>
      </c>
      <c r="M574">
        <v>2644</v>
      </c>
      <c r="N574">
        <v>58</v>
      </c>
      <c r="O574">
        <v>3343</v>
      </c>
      <c r="P574">
        <v>1</v>
      </c>
      <c r="Q574">
        <v>1</v>
      </c>
      <c r="R574">
        <v>374</v>
      </c>
    </row>
    <row r="575" spans="1:18" ht="12.75">
      <c r="A575" s="2">
        <v>26</v>
      </c>
      <c r="B575" s="1">
        <v>0.5208333333333334</v>
      </c>
      <c r="C575" s="1">
        <v>0.3958333333333333</v>
      </c>
      <c r="D575" s="1">
        <v>0.5409722222222222</v>
      </c>
      <c r="E575">
        <v>570</v>
      </c>
      <c r="F575">
        <v>779</v>
      </c>
      <c r="G575">
        <v>38</v>
      </c>
      <c r="H575">
        <v>64</v>
      </c>
      <c r="I575">
        <v>64</v>
      </c>
      <c r="J575">
        <v>0</v>
      </c>
      <c r="K575">
        <v>7</v>
      </c>
      <c r="L575">
        <v>58</v>
      </c>
      <c r="M575">
        <v>2179</v>
      </c>
      <c r="N575">
        <v>72</v>
      </c>
      <c r="O575">
        <v>4612</v>
      </c>
      <c r="P575">
        <v>1</v>
      </c>
      <c r="Q575">
        <v>1</v>
      </c>
      <c r="R575">
        <v>424</v>
      </c>
    </row>
    <row r="576" spans="1:18" ht="12.75">
      <c r="A576" s="2">
        <v>26</v>
      </c>
      <c r="B576" s="1">
        <v>0.5416666666666666</v>
      </c>
      <c r="C576" s="1">
        <v>0.5416666666666666</v>
      </c>
      <c r="D576" s="1">
        <v>0.6451388888888888</v>
      </c>
      <c r="E576">
        <v>780</v>
      </c>
      <c r="F576">
        <v>929</v>
      </c>
      <c r="G576">
        <v>37</v>
      </c>
      <c r="H576">
        <v>66</v>
      </c>
      <c r="I576">
        <v>66</v>
      </c>
      <c r="J576">
        <v>0</v>
      </c>
      <c r="K576">
        <v>6</v>
      </c>
      <c r="L576">
        <v>66</v>
      </c>
      <c r="M576">
        <v>2439</v>
      </c>
      <c r="N576">
        <v>79</v>
      </c>
      <c r="O576">
        <v>5226</v>
      </c>
      <c r="P576">
        <v>1</v>
      </c>
      <c r="Q576">
        <v>1</v>
      </c>
      <c r="R576">
        <v>479</v>
      </c>
    </row>
    <row r="577" spans="1:18" ht="12.75">
      <c r="A577" s="2">
        <v>26</v>
      </c>
      <c r="B577" s="1">
        <v>0.5625</v>
      </c>
      <c r="C577" s="1">
        <v>0.5416666666666666</v>
      </c>
      <c r="D577" s="1">
        <v>0.6451388888888888</v>
      </c>
      <c r="E577">
        <v>780</v>
      </c>
      <c r="F577">
        <v>929</v>
      </c>
      <c r="G577">
        <v>41</v>
      </c>
      <c r="H577">
        <v>74</v>
      </c>
      <c r="I577">
        <v>74</v>
      </c>
      <c r="J577">
        <v>0</v>
      </c>
      <c r="K577">
        <v>6</v>
      </c>
      <c r="L577">
        <v>73</v>
      </c>
      <c r="M577">
        <v>2992</v>
      </c>
      <c r="N577">
        <v>74</v>
      </c>
      <c r="O577">
        <v>5478</v>
      </c>
      <c r="P577">
        <v>1</v>
      </c>
      <c r="Q577">
        <v>1</v>
      </c>
      <c r="R577">
        <v>529</v>
      </c>
    </row>
    <row r="578" spans="1:18" ht="12.75">
      <c r="A578" s="2">
        <v>26</v>
      </c>
      <c r="B578" s="1">
        <v>0.5833333333333334</v>
      </c>
      <c r="C578" s="1">
        <v>0.5416666666666666</v>
      </c>
      <c r="D578" s="1">
        <v>0.6451388888888888</v>
      </c>
      <c r="E578">
        <v>780</v>
      </c>
      <c r="F578">
        <v>929</v>
      </c>
      <c r="G578">
        <v>41</v>
      </c>
      <c r="H578">
        <v>81</v>
      </c>
      <c r="I578">
        <v>81</v>
      </c>
      <c r="J578">
        <v>1</v>
      </c>
      <c r="K578">
        <v>6</v>
      </c>
      <c r="L578">
        <v>64</v>
      </c>
      <c r="M578">
        <v>2615</v>
      </c>
      <c r="N578">
        <v>80</v>
      </c>
      <c r="O578">
        <v>6448</v>
      </c>
      <c r="P578">
        <v>1</v>
      </c>
      <c r="Q578">
        <v>1</v>
      </c>
      <c r="R578">
        <v>566</v>
      </c>
    </row>
    <row r="579" spans="1:18" ht="12.75">
      <c r="A579" s="2">
        <v>26</v>
      </c>
      <c r="B579" s="1">
        <v>0.6041666666666666</v>
      </c>
      <c r="C579" s="1">
        <v>0.5416666666666666</v>
      </c>
      <c r="D579" s="1">
        <v>0.6451388888888888</v>
      </c>
      <c r="E579">
        <v>780</v>
      </c>
      <c r="F579">
        <v>929</v>
      </c>
      <c r="G579">
        <v>36</v>
      </c>
      <c r="H579">
        <v>68</v>
      </c>
      <c r="I579">
        <v>68</v>
      </c>
      <c r="J579">
        <v>1</v>
      </c>
      <c r="K579">
        <v>6</v>
      </c>
      <c r="L579">
        <v>71</v>
      </c>
      <c r="M579">
        <v>2551</v>
      </c>
      <c r="N579">
        <v>73</v>
      </c>
      <c r="O579">
        <v>4975</v>
      </c>
      <c r="P579">
        <v>1</v>
      </c>
      <c r="Q579">
        <v>1</v>
      </c>
      <c r="R579">
        <v>470</v>
      </c>
    </row>
    <row r="580" spans="1:18" ht="12.75">
      <c r="A580" s="2">
        <v>26</v>
      </c>
      <c r="B580" s="1">
        <v>0.625</v>
      </c>
      <c r="C580" s="1">
        <v>0.5416666666666666</v>
      </c>
      <c r="D580" s="1">
        <v>0.6451388888888888</v>
      </c>
      <c r="E580">
        <v>780</v>
      </c>
      <c r="F580">
        <v>929</v>
      </c>
      <c r="G580">
        <v>34</v>
      </c>
      <c r="H580">
        <v>49</v>
      </c>
      <c r="I580">
        <v>49</v>
      </c>
      <c r="J580">
        <v>0</v>
      </c>
      <c r="K580">
        <v>6</v>
      </c>
      <c r="L580">
        <v>64</v>
      </c>
      <c r="M580">
        <v>2178</v>
      </c>
      <c r="N580">
        <v>67</v>
      </c>
      <c r="O580">
        <v>3295</v>
      </c>
      <c r="P580">
        <v>1</v>
      </c>
      <c r="Q580">
        <v>1</v>
      </c>
      <c r="R580">
        <v>342</v>
      </c>
    </row>
    <row r="581" spans="1:18" ht="12.75">
      <c r="A581" s="2">
        <v>26</v>
      </c>
      <c r="B581" s="1">
        <v>0.6458333333333334</v>
      </c>
      <c r="C581" s="1">
        <v>0.6458333333333334</v>
      </c>
      <c r="D581" s="1">
        <v>0.7701388888888889</v>
      </c>
      <c r="E581">
        <v>930</v>
      </c>
      <c r="F581">
        <v>1109</v>
      </c>
      <c r="G581">
        <v>48</v>
      </c>
      <c r="H581">
        <v>36</v>
      </c>
      <c r="I581">
        <v>48</v>
      </c>
      <c r="J581">
        <v>0</v>
      </c>
      <c r="K581">
        <v>8</v>
      </c>
      <c r="L581">
        <v>69</v>
      </c>
      <c r="M581">
        <v>3293</v>
      </c>
      <c r="N581">
        <v>84</v>
      </c>
      <c r="O581">
        <v>2987</v>
      </c>
      <c r="P581">
        <v>1</v>
      </c>
      <c r="Q581">
        <v>1</v>
      </c>
      <c r="R581">
        <v>393</v>
      </c>
    </row>
    <row r="582" spans="1:18" ht="12.75">
      <c r="A582" s="2">
        <v>26</v>
      </c>
      <c r="B582" s="1">
        <v>0.6666666666666666</v>
      </c>
      <c r="C582" s="1">
        <v>0.6458333333333334</v>
      </c>
      <c r="D582" s="1">
        <v>0.7701388888888889</v>
      </c>
      <c r="E582">
        <v>930</v>
      </c>
      <c r="F582">
        <v>1109</v>
      </c>
      <c r="G582">
        <v>54</v>
      </c>
      <c r="H582">
        <v>42</v>
      </c>
      <c r="I582">
        <v>54</v>
      </c>
      <c r="J582">
        <v>0</v>
      </c>
      <c r="K582">
        <v>8</v>
      </c>
      <c r="L582">
        <v>57</v>
      </c>
      <c r="M582">
        <v>3051</v>
      </c>
      <c r="N582">
        <v>58</v>
      </c>
      <c r="O582">
        <v>2452</v>
      </c>
      <c r="P582">
        <v>1</v>
      </c>
      <c r="Q582">
        <v>1</v>
      </c>
      <c r="R582">
        <v>344</v>
      </c>
    </row>
    <row r="583" spans="1:18" ht="12.75">
      <c r="A583" s="2">
        <v>26</v>
      </c>
      <c r="B583" s="1">
        <v>0.6875</v>
      </c>
      <c r="C583" s="1">
        <v>0.6458333333333334</v>
      </c>
      <c r="D583" s="1">
        <v>0.7701388888888889</v>
      </c>
      <c r="E583">
        <v>930</v>
      </c>
      <c r="F583">
        <v>1109</v>
      </c>
      <c r="G583">
        <v>53</v>
      </c>
      <c r="H583">
        <v>34</v>
      </c>
      <c r="I583">
        <v>53</v>
      </c>
      <c r="J583">
        <v>0</v>
      </c>
      <c r="K583">
        <v>8</v>
      </c>
      <c r="L583">
        <v>59</v>
      </c>
      <c r="M583">
        <v>3098</v>
      </c>
      <c r="N583">
        <v>57</v>
      </c>
      <c r="O583">
        <v>1914</v>
      </c>
      <c r="P583">
        <v>1</v>
      </c>
      <c r="Q583">
        <v>1</v>
      </c>
      <c r="R583">
        <v>313</v>
      </c>
    </row>
    <row r="584" spans="1:18" ht="12.75">
      <c r="A584" s="2">
        <v>26</v>
      </c>
      <c r="B584" s="1">
        <v>0.7083333333333334</v>
      </c>
      <c r="C584" s="1">
        <v>0.6458333333333334</v>
      </c>
      <c r="D584" s="1">
        <v>0.7701388888888889</v>
      </c>
      <c r="E584">
        <v>930</v>
      </c>
      <c r="F584">
        <v>1109</v>
      </c>
      <c r="G584">
        <v>56</v>
      </c>
      <c r="H584">
        <v>45</v>
      </c>
      <c r="I584">
        <v>56</v>
      </c>
      <c r="J584">
        <v>0</v>
      </c>
      <c r="K584">
        <v>8</v>
      </c>
      <c r="L584">
        <v>57</v>
      </c>
      <c r="M584">
        <v>3214</v>
      </c>
      <c r="N584">
        <v>65</v>
      </c>
      <c r="O584">
        <v>2904</v>
      </c>
      <c r="P584">
        <v>1</v>
      </c>
      <c r="Q584">
        <v>1</v>
      </c>
      <c r="R584">
        <v>382</v>
      </c>
    </row>
    <row r="585" spans="1:18" ht="12.75">
      <c r="A585" s="2">
        <v>26</v>
      </c>
      <c r="B585" s="1">
        <v>0.7291666666666666</v>
      </c>
      <c r="C585" s="1">
        <v>0.6458333333333334</v>
      </c>
      <c r="D585" s="1">
        <v>0.7701388888888889</v>
      </c>
      <c r="E585">
        <v>930</v>
      </c>
      <c r="F585">
        <v>1109</v>
      </c>
      <c r="G585">
        <v>55</v>
      </c>
      <c r="H585">
        <v>50</v>
      </c>
      <c r="I585">
        <v>55</v>
      </c>
      <c r="J585">
        <v>0</v>
      </c>
      <c r="K585">
        <v>8</v>
      </c>
      <c r="L585">
        <v>56</v>
      </c>
      <c r="M585">
        <v>3071</v>
      </c>
      <c r="N585">
        <v>54</v>
      </c>
      <c r="O585">
        <v>2701</v>
      </c>
      <c r="P585">
        <v>1</v>
      </c>
      <c r="Q585">
        <v>1</v>
      </c>
      <c r="R585">
        <v>361</v>
      </c>
    </row>
    <row r="586" spans="1:18" ht="12.75">
      <c r="A586" s="2">
        <v>26</v>
      </c>
      <c r="B586" s="1">
        <v>0.75</v>
      </c>
      <c r="C586" s="1">
        <v>0.6458333333333334</v>
      </c>
      <c r="D586" s="1">
        <v>0.7701388888888889</v>
      </c>
      <c r="E586">
        <v>930</v>
      </c>
      <c r="F586">
        <v>1109</v>
      </c>
      <c r="G586">
        <v>47</v>
      </c>
      <c r="H586">
        <v>47</v>
      </c>
      <c r="I586">
        <v>47</v>
      </c>
      <c r="J586">
        <v>0</v>
      </c>
      <c r="K586">
        <v>8</v>
      </c>
      <c r="L586">
        <v>53</v>
      </c>
      <c r="M586">
        <v>2472</v>
      </c>
      <c r="N586">
        <v>72</v>
      </c>
      <c r="O586">
        <v>3357</v>
      </c>
      <c r="P586">
        <v>1</v>
      </c>
      <c r="Q586">
        <v>1</v>
      </c>
      <c r="R586">
        <v>364</v>
      </c>
    </row>
    <row r="587" spans="1:18" ht="12.75">
      <c r="A587" s="2">
        <v>26</v>
      </c>
      <c r="B587" s="1">
        <v>0.7708333333333334</v>
      </c>
      <c r="C587" s="1">
        <v>0.7708333333333334</v>
      </c>
      <c r="D587" s="1">
        <v>0.8951388888888889</v>
      </c>
      <c r="E587">
        <v>1110</v>
      </c>
      <c r="F587">
        <v>1289</v>
      </c>
      <c r="G587">
        <v>45</v>
      </c>
      <c r="H587">
        <v>49</v>
      </c>
      <c r="I587">
        <v>49</v>
      </c>
      <c r="J587">
        <v>0</v>
      </c>
      <c r="K587">
        <v>7</v>
      </c>
      <c r="L587">
        <v>63</v>
      </c>
      <c r="M587">
        <v>2834</v>
      </c>
      <c r="N587">
        <v>62</v>
      </c>
      <c r="O587">
        <v>3065</v>
      </c>
      <c r="P587">
        <v>1</v>
      </c>
      <c r="Q587">
        <v>1</v>
      </c>
      <c r="R587">
        <v>369</v>
      </c>
    </row>
    <row r="588" spans="1:18" ht="12.75">
      <c r="A588" s="2">
        <v>26</v>
      </c>
      <c r="B588" s="1">
        <v>0.7916666666666666</v>
      </c>
      <c r="C588" s="1">
        <v>0.7708333333333334</v>
      </c>
      <c r="D588" s="1">
        <v>0.8951388888888889</v>
      </c>
      <c r="E588">
        <v>1110</v>
      </c>
      <c r="F588">
        <v>1289</v>
      </c>
      <c r="G588">
        <v>41</v>
      </c>
      <c r="H588">
        <v>61</v>
      </c>
      <c r="I588">
        <v>61</v>
      </c>
      <c r="J588">
        <v>0</v>
      </c>
      <c r="K588">
        <v>7</v>
      </c>
      <c r="L588">
        <v>54</v>
      </c>
      <c r="M588">
        <v>2193</v>
      </c>
      <c r="N588">
        <v>62</v>
      </c>
      <c r="O588">
        <v>3783</v>
      </c>
      <c r="P588">
        <v>1</v>
      </c>
      <c r="Q588">
        <v>1</v>
      </c>
      <c r="R588">
        <v>374</v>
      </c>
    </row>
    <row r="589" spans="1:18" ht="12.75">
      <c r="A589" s="2">
        <v>26</v>
      </c>
      <c r="B589" s="1">
        <v>0.8125</v>
      </c>
      <c r="C589" s="1">
        <v>0.7708333333333334</v>
      </c>
      <c r="D589" s="1">
        <v>0.8951388888888889</v>
      </c>
      <c r="E589">
        <v>1110</v>
      </c>
      <c r="F589">
        <v>1289</v>
      </c>
      <c r="G589">
        <v>32</v>
      </c>
      <c r="H589">
        <v>62</v>
      </c>
      <c r="I589">
        <v>62</v>
      </c>
      <c r="J589">
        <v>0</v>
      </c>
      <c r="K589">
        <v>7</v>
      </c>
      <c r="L589">
        <v>67</v>
      </c>
      <c r="M589">
        <v>2139</v>
      </c>
      <c r="N589">
        <v>56</v>
      </c>
      <c r="O589">
        <v>3483</v>
      </c>
      <c r="P589">
        <v>1</v>
      </c>
      <c r="Q589">
        <v>1</v>
      </c>
      <c r="R589">
        <v>351</v>
      </c>
    </row>
    <row r="590" spans="1:18" ht="12.75">
      <c r="A590" s="2">
        <v>26</v>
      </c>
      <c r="B590" s="1">
        <v>0.8333333333333334</v>
      </c>
      <c r="C590" s="1">
        <v>0.7708333333333334</v>
      </c>
      <c r="D590" s="1">
        <v>0.8951388888888889</v>
      </c>
      <c r="E590">
        <v>1110</v>
      </c>
      <c r="F590">
        <v>1289</v>
      </c>
      <c r="G590">
        <v>30</v>
      </c>
      <c r="H590">
        <v>69</v>
      </c>
      <c r="I590">
        <v>69</v>
      </c>
      <c r="J590">
        <v>0</v>
      </c>
      <c r="K590">
        <v>7</v>
      </c>
      <c r="L590">
        <v>59</v>
      </c>
      <c r="M590">
        <v>1742</v>
      </c>
      <c r="N590">
        <v>72</v>
      </c>
      <c r="O590">
        <v>4948</v>
      </c>
      <c r="P590">
        <v>1</v>
      </c>
      <c r="Q590">
        <v>1</v>
      </c>
      <c r="R590">
        <v>418</v>
      </c>
    </row>
    <row r="591" spans="1:18" ht="12.75">
      <c r="A591" s="2">
        <v>26</v>
      </c>
      <c r="B591" s="1">
        <v>0.8541666666666666</v>
      </c>
      <c r="C591" s="1">
        <v>0.7708333333333334</v>
      </c>
      <c r="D591" s="1">
        <v>0.8951388888888889</v>
      </c>
      <c r="E591">
        <v>1110</v>
      </c>
      <c r="F591">
        <v>1289</v>
      </c>
      <c r="G591">
        <v>27</v>
      </c>
      <c r="H591">
        <v>69</v>
      </c>
      <c r="I591">
        <v>69</v>
      </c>
      <c r="J591">
        <v>1</v>
      </c>
      <c r="K591">
        <v>7</v>
      </c>
      <c r="L591">
        <v>61</v>
      </c>
      <c r="M591">
        <v>1657</v>
      </c>
      <c r="N591">
        <v>66</v>
      </c>
      <c r="O591">
        <v>4525</v>
      </c>
      <c r="P591">
        <v>1</v>
      </c>
      <c r="Q591">
        <v>1</v>
      </c>
      <c r="R591">
        <v>386</v>
      </c>
    </row>
    <row r="592" spans="1:18" ht="12.75">
      <c r="A592" s="2">
        <v>26</v>
      </c>
      <c r="B592" s="1">
        <v>0.875</v>
      </c>
      <c r="C592" s="1">
        <v>0.7708333333333334</v>
      </c>
      <c r="D592" s="1">
        <v>0.8951388888888889</v>
      </c>
      <c r="E592">
        <v>1110</v>
      </c>
      <c r="F592">
        <v>1289</v>
      </c>
      <c r="G592">
        <v>14</v>
      </c>
      <c r="H592">
        <v>45</v>
      </c>
      <c r="I592">
        <v>45</v>
      </c>
      <c r="J592">
        <v>1</v>
      </c>
      <c r="K592">
        <v>7</v>
      </c>
      <c r="L592">
        <v>57</v>
      </c>
      <c r="M592">
        <v>805</v>
      </c>
      <c r="N592">
        <v>63</v>
      </c>
      <c r="O592">
        <v>2830</v>
      </c>
      <c r="P592">
        <v>1</v>
      </c>
      <c r="Q592">
        <v>1</v>
      </c>
      <c r="R592">
        <v>227</v>
      </c>
    </row>
    <row r="593" spans="1:18" ht="12.75">
      <c r="A593" s="2">
        <v>26</v>
      </c>
      <c r="B593" s="1">
        <v>0.8958333333333334</v>
      </c>
      <c r="C593" s="1">
        <v>0.8958333333333334</v>
      </c>
      <c r="D593" s="1">
        <v>0.9784722222222223</v>
      </c>
      <c r="E593">
        <v>1290</v>
      </c>
      <c r="F593">
        <v>1409</v>
      </c>
      <c r="G593">
        <v>14</v>
      </c>
      <c r="H593">
        <v>28</v>
      </c>
      <c r="I593">
        <v>28</v>
      </c>
      <c r="J593">
        <v>0</v>
      </c>
      <c r="K593">
        <v>15</v>
      </c>
      <c r="L593">
        <v>41</v>
      </c>
      <c r="M593">
        <v>582</v>
      </c>
      <c r="N593">
        <v>61</v>
      </c>
      <c r="O593">
        <v>1680</v>
      </c>
      <c r="P593">
        <v>1</v>
      </c>
      <c r="Q593">
        <v>1</v>
      </c>
      <c r="R593">
        <v>141</v>
      </c>
    </row>
    <row r="594" spans="1:18" ht="12.75">
      <c r="A594" s="2">
        <v>26</v>
      </c>
      <c r="B594" s="1">
        <v>0.9166666666666666</v>
      </c>
      <c r="C594" s="1">
        <v>0.8958333333333334</v>
      </c>
      <c r="D594" s="1">
        <v>0.9784722222222223</v>
      </c>
      <c r="E594">
        <v>1290</v>
      </c>
      <c r="F594">
        <v>1409</v>
      </c>
      <c r="G594">
        <v>14</v>
      </c>
      <c r="H594">
        <v>35</v>
      </c>
      <c r="I594">
        <v>35</v>
      </c>
      <c r="J594">
        <v>0</v>
      </c>
      <c r="K594">
        <v>15</v>
      </c>
      <c r="L594">
        <v>36</v>
      </c>
      <c r="M594">
        <v>512</v>
      </c>
      <c r="N594">
        <v>35</v>
      </c>
      <c r="O594">
        <v>1212</v>
      </c>
      <c r="P594">
        <v>1</v>
      </c>
      <c r="Q594">
        <v>1</v>
      </c>
      <c r="R594">
        <v>108</v>
      </c>
    </row>
    <row r="595" spans="1:18" ht="12.75">
      <c r="A595" s="2">
        <v>26</v>
      </c>
      <c r="B595" s="1">
        <v>0.9375</v>
      </c>
      <c r="C595" s="1">
        <v>0.8958333333333334</v>
      </c>
      <c r="D595" s="1">
        <v>0.9784722222222223</v>
      </c>
      <c r="E595">
        <v>1290</v>
      </c>
      <c r="F595">
        <v>1409</v>
      </c>
      <c r="G595">
        <v>10</v>
      </c>
      <c r="H595">
        <v>22</v>
      </c>
      <c r="I595">
        <v>22</v>
      </c>
      <c r="J595">
        <v>0</v>
      </c>
      <c r="K595">
        <v>15</v>
      </c>
      <c r="L595">
        <v>30</v>
      </c>
      <c r="M595">
        <v>300</v>
      </c>
      <c r="N595">
        <v>26</v>
      </c>
      <c r="O595">
        <v>583</v>
      </c>
      <c r="P595">
        <v>1</v>
      </c>
      <c r="Q595">
        <v>1</v>
      </c>
      <c r="R595">
        <v>55</v>
      </c>
    </row>
    <row r="596" spans="1:18" ht="12.75">
      <c r="A596" s="2">
        <v>26</v>
      </c>
      <c r="B596" s="1">
        <v>0.9583333333333334</v>
      </c>
      <c r="C596" s="1">
        <v>0.8958333333333334</v>
      </c>
      <c r="D596" s="1">
        <v>0.9784722222222223</v>
      </c>
      <c r="E596">
        <v>1290</v>
      </c>
      <c r="F596">
        <v>1409</v>
      </c>
      <c r="G596">
        <v>11</v>
      </c>
      <c r="H596">
        <v>18</v>
      </c>
      <c r="I596">
        <v>18</v>
      </c>
      <c r="J596">
        <v>0</v>
      </c>
      <c r="K596">
        <v>15</v>
      </c>
      <c r="L596">
        <v>19</v>
      </c>
      <c r="M596">
        <v>201</v>
      </c>
      <c r="N596">
        <v>24</v>
      </c>
      <c r="O596">
        <v>433</v>
      </c>
      <c r="P596">
        <v>1</v>
      </c>
      <c r="Q596">
        <v>1</v>
      </c>
      <c r="R596">
        <v>40</v>
      </c>
    </row>
    <row r="597" spans="1:18" ht="12.75">
      <c r="A597" s="2">
        <v>27</v>
      </c>
      <c r="B597" s="1">
        <v>0.25</v>
      </c>
      <c r="C597" s="1">
        <v>0.25</v>
      </c>
      <c r="D597" s="1">
        <v>0.29097222222222224</v>
      </c>
      <c r="E597">
        <v>360</v>
      </c>
      <c r="F597">
        <v>419</v>
      </c>
      <c r="G597">
        <v>21</v>
      </c>
      <c r="H597">
        <v>11</v>
      </c>
      <c r="I597">
        <v>21</v>
      </c>
      <c r="J597">
        <v>0</v>
      </c>
      <c r="K597">
        <v>16</v>
      </c>
      <c r="L597">
        <v>29</v>
      </c>
      <c r="M597">
        <v>612</v>
      </c>
      <c r="N597">
        <v>24</v>
      </c>
      <c r="O597">
        <v>261</v>
      </c>
      <c r="P597">
        <v>1</v>
      </c>
      <c r="Q597">
        <v>1</v>
      </c>
      <c r="R597">
        <v>55</v>
      </c>
    </row>
    <row r="598" spans="1:18" ht="12.75">
      <c r="A598" s="2">
        <v>27</v>
      </c>
      <c r="B598" s="1">
        <v>0.2708333333333333</v>
      </c>
      <c r="C598" s="1">
        <v>0.25</v>
      </c>
      <c r="D598" s="1">
        <v>0.29097222222222224</v>
      </c>
      <c r="E598">
        <v>360</v>
      </c>
      <c r="F598">
        <v>419</v>
      </c>
      <c r="G598">
        <v>22</v>
      </c>
      <c r="H598">
        <v>32</v>
      </c>
      <c r="I598">
        <v>32</v>
      </c>
      <c r="J598">
        <v>0</v>
      </c>
      <c r="K598">
        <v>16</v>
      </c>
      <c r="L598">
        <v>55</v>
      </c>
      <c r="M598">
        <v>1237</v>
      </c>
      <c r="N598">
        <v>65</v>
      </c>
      <c r="O598">
        <v>2058</v>
      </c>
      <c r="P598">
        <v>1</v>
      </c>
      <c r="Q598">
        <v>1</v>
      </c>
      <c r="R598">
        <v>206</v>
      </c>
    </row>
    <row r="599" spans="1:18" ht="12.75">
      <c r="A599" s="2">
        <v>27</v>
      </c>
      <c r="B599" s="1">
        <v>0.2916666666666667</v>
      </c>
      <c r="C599" s="1">
        <v>0.2916666666666667</v>
      </c>
      <c r="D599" s="1">
        <v>0.31180555555555556</v>
      </c>
      <c r="E599">
        <v>420</v>
      </c>
      <c r="F599">
        <v>449</v>
      </c>
      <c r="G599">
        <v>45</v>
      </c>
      <c r="H599">
        <v>31</v>
      </c>
      <c r="I599">
        <v>45</v>
      </c>
      <c r="J599">
        <v>0</v>
      </c>
      <c r="K599">
        <v>5</v>
      </c>
      <c r="L599">
        <v>87</v>
      </c>
      <c r="M599">
        <v>3947</v>
      </c>
      <c r="N599">
        <v>101</v>
      </c>
      <c r="O599">
        <v>3129</v>
      </c>
      <c r="P599">
        <v>1</v>
      </c>
      <c r="Q599">
        <v>1</v>
      </c>
      <c r="R599">
        <v>442</v>
      </c>
    </row>
    <row r="600" spans="1:18" ht="12.75">
      <c r="A600" s="2">
        <v>27</v>
      </c>
      <c r="B600" s="1">
        <v>0.3125</v>
      </c>
      <c r="C600" s="1">
        <v>0.3125</v>
      </c>
      <c r="D600" s="1">
        <v>0.4159722222222222</v>
      </c>
      <c r="E600">
        <v>450</v>
      </c>
      <c r="F600">
        <v>599</v>
      </c>
      <c r="G600">
        <v>65</v>
      </c>
      <c r="H600">
        <v>67</v>
      </c>
      <c r="I600">
        <v>67</v>
      </c>
      <c r="J600">
        <v>0</v>
      </c>
      <c r="K600">
        <v>7</v>
      </c>
      <c r="L600">
        <v>71</v>
      </c>
      <c r="M600">
        <v>4637</v>
      </c>
      <c r="N600">
        <v>57</v>
      </c>
      <c r="O600">
        <v>3835</v>
      </c>
      <c r="P600">
        <v>1</v>
      </c>
      <c r="Q600">
        <v>1</v>
      </c>
      <c r="R600">
        <v>530</v>
      </c>
    </row>
    <row r="601" spans="1:18" ht="12.75">
      <c r="A601" s="2">
        <v>27</v>
      </c>
      <c r="B601" s="1">
        <v>0.3333333333333333</v>
      </c>
      <c r="C601" s="1">
        <v>0.3125</v>
      </c>
      <c r="D601" s="1">
        <v>0.4159722222222222</v>
      </c>
      <c r="E601">
        <v>450</v>
      </c>
      <c r="F601">
        <v>599</v>
      </c>
      <c r="G601">
        <v>65</v>
      </c>
      <c r="H601">
        <v>66</v>
      </c>
      <c r="I601">
        <v>66</v>
      </c>
      <c r="J601">
        <v>1</v>
      </c>
      <c r="K601">
        <v>7</v>
      </c>
      <c r="L601">
        <v>68</v>
      </c>
      <c r="M601">
        <v>4443</v>
      </c>
      <c r="N601">
        <v>71</v>
      </c>
      <c r="O601">
        <v>4694</v>
      </c>
      <c r="P601">
        <v>1</v>
      </c>
      <c r="Q601">
        <v>1</v>
      </c>
      <c r="R601">
        <v>571</v>
      </c>
    </row>
    <row r="602" spans="1:18" ht="12.75">
      <c r="A602" s="2">
        <v>27</v>
      </c>
      <c r="B602" s="1">
        <v>0.3541666666666667</v>
      </c>
      <c r="C602" s="1">
        <v>0.3125</v>
      </c>
      <c r="D602" s="1">
        <v>0.4159722222222222</v>
      </c>
      <c r="E602">
        <v>450</v>
      </c>
      <c r="F602">
        <v>599</v>
      </c>
      <c r="G602">
        <v>69</v>
      </c>
      <c r="H602">
        <v>45</v>
      </c>
      <c r="I602">
        <v>69</v>
      </c>
      <c r="J602">
        <v>1</v>
      </c>
      <c r="K602">
        <v>7</v>
      </c>
      <c r="L602">
        <v>61</v>
      </c>
      <c r="M602">
        <v>4185</v>
      </c>
      <c r="N602">
        <v>61</v>
      </c>
      <c r="O602">
        <v>2733</v>
      </c>
      <c r="P602">
        <v>1</v>
      </c>
      <c r="Q602">
        <v>1</v>
      </c>
      <c r="R602">
        <v>432</v>
      </c>
    </row>
    <row r="603" spans="1:18" ht="12.75">
      <c r="A603" s="2">
        <v>27</v>
      </c>
      <c r="B603" s="1">
        <v>0.375</v>
      </c>
      <c r="C603" s="1">
        <v>0.3125</v>
      </c>
      <c r="D603" s="1">
        <v>0.4159722222222222</v>
      </c>
      <c r="E603">
        <v>450</v>
      </c>
      <c r="F603">
        <v>599</v>
      </c>
      <c r="G603">
        <v>64</v>
      </c>
      <c r="H603">
        <v>56</v>
      </c>
      <c r="I603">
        <v>64</v>
      </c>
      <c r="J603">
        <v>0</v>
      </c>
      <c r="K603">
        <v>7</v>
      </c>
      <c r="L603">
        <v>78</v>
      </c>
      <c r="M603">
        <v>5030</v>
      </c>
      <c r="N603">
        <v>73</v>
      </c>
      <c r="O603">
        <v>4081</v>
      </c>
      <c r="P603">
        <v>1</v>
      </c>
      <c r="Q603">
        <v>1</v>
      </c>
      <c r="R603">
        <v>569</v>
      </c>
    </row>
    <row r="604" spans="1:18" ht="12.75">
      <c r="A604" s="2">
        <v>27</v>
      </c>
      <c r="B604" s="1">
        <v>0.3958333333333333</v>
      </c>
      <c r="C604" s="1">
        <v>0.3125</v>
      </c>
      <c r="D604" s="1">
        <v>0.4159722222222222</v>
      </c>
      <c r="E604">
        <v>450</v>
      </c>
      <c r="F604">
        <v>599</v>
      </c>
      <c r="G604">
        <v>64</v>
      </c>
      <c r="H604">
        <v>37</v>
      </c>
      <c r="I604">
        <v>64</v>
      </c>
      <c r="J604">
        <v>1</v>
      </c>
      <c r="K604">
        <v>7</v>
      </c>
      <c r="L604">
        <v>69</v>
      </c>
      <c r="M604">
        <v>4384</v>
      </c>
      <c r="N604">
        <v>69</v>
      </c>
      <c r="O604">
        <v>2570</v>
      </c>
      <c r="P604">
        <v>1</v>
      </c>
      <c r="Q604">
        <v>1</v>
      </c>
      <c r="R604">
        <v>435</v>
      </c>
    </row>
    <row r="605" spans="1:18" ht="12.75">
      <c r="A605" s="2">
        <v>27</v>
      </c>
      <c r="B605" s="1">
        <v>0.4166666666666667</v>
      </c>
      <c r="C605" s="1">
        <v>0.4166666666666667</v>
      </c>
      <c r="D605" s="1">
        <v>0.5201388888888888</v>
      </c>
      <c r="E605">
        <v>600</v>
      </c>
      <c r="F605">
        <v>749</v>
      </c>
      <c r="G605">
        <v>50</v>
      </c>
      <c r="H605">
        <v>42</v>
      </c>
      <c r="I605">
        <v>50</v>
      </c>
      <c r="J605">
        <v>0</v>
      </c>
      <c r="K605">
        <v>9</v>
      </c>
      <c r="L605">
        <v>57</v>
      </c>
      <c r="M605">
        <v>2837</v>
      </c>
      <c r="N605">
        <v>68</v>
      </c>
      <c r="O605">
        <v>2835</v>
      </c>
      <c r="P605">
        <v>1</v>
      </c>
      <c r="Q605">
        <v>1</v>
      </c>
      <c r="R605">
        <v>355</v>
      </c>
    </row>
    <row r="606" spans="1:18" ht="12.75">
      <c r="A606" s="2">
        <v>27</v>
      </c>
      <c r="B606" s="1">
        <v>0.4375</v>
      </c>
      <c r="C606" s="1">
        <v>0.4166666666666667</v>
      </c>
      <c r="D606" s="1">
        <v>0.5201388888888888</v>
      </c>
      <c r="E606">
        <v>600</v>
      </c>
      <c r="F606">
        <v>749</v>
      </c>
      <c r="G606">
        <v>52</v>
      </c>
      <c r="H606">
        <v>55</v>
      </c>
      <c r="I606">
        <v>55</v>
      </c>
      <c r="J606">
        <v>0</v>
      </c>
      <c r="K606">
        <v>9</v>
      </c>
      <c r="L606">
        <v>54</v>
      </c>
      <c r="M606">
        <v>2787</v>
      </c>
      <c r="N606">
        <v>54</v>
      </c>
      <c r="O606">
        <v>2993</v>
      </c>
      <c r="P606">
        <v>1</v>
      </c>
      <c r="Q606">
        <v>1</v>
      </c>
      <c r="R606">
        <v>361</v>
      </c>
    </row>
    <row r="607" spans="1:18" ht="12.75">
      <c r="A607" s="2">
        <v>27</v>
      </c>
      <c r="B607" s="1">
        <v>0.4583333333333333</v>
      </c>
      <c r="C607" s="1">
        <v>0.4166666666666667</v>
      </c>
      <c r="D607" s="1">
        <v>0.5201388888888888</v>
      </c>
      <c r="E607">
        <v>600</v>
      </c>
      <c r="F607">
        <v>749</v>
      </c>
      <c r="G607">
        <v>51</v>
      </c>
      <c r="H607">
        <v>49</v>
      </c>
      <c r="I607">
        <v>51</v>
      </c>
      <c r="J607">
        <v>0</v>
      </c>
      <c r="K607">
        <v>9</v>
      </c>
      <c r="L607">
        <v>92</v>
      </c>
      <c r="M607">
        <v>4672</v>
      </c>
      <c r="N607">
        <v>55</v>
      </c>
      <c r="O607">
        <v>2721</v>
      </c>
      <c r="P607">
        <v>1</v>
      </c>
      <c r="Q607">
        <v>1</v>
      </c>
      <c r="R607">
        <v>462</v>
      </c>
    </row>
    <row r="608" spans="1:18" ht="12.75">
      <c r="A608" s="2">
        <v>27</v>
      </c>
      <c r="B608" s="1">
        <v>0.4791666666666667</v>
      </c>
      <c r="C608" s="1">
        <v>0.4166666666666667</v>
      </c>
      <c r="D608" s="1">
        <v>0.5201388888888888</v>
      </c>
      <c r="E608">
        <v>600</v>
      </c>
      <c r="F608">
        <v>749</v>
      </c>
      <c r="G608">
        <v>46</v>
      </c>
      <c r="H608">
        <v>70</v>
      </c>
      <c r="I608">
        <v>70</v>
      </c>
      <c r="J608">
        <v>0</v>
      </c>
      <c r="K608">
        <v>9</v>
      </c>
      <c r="L608">
        <v>58</v>
      </c>
      <c r="M608">
        <v>2693</v>
      </c>
      <c r="N608">
        <v>53</v>
      </c>
      <c r="O608">
        <v>3712</v>
      </c>
      <c r="P608">
        <v>1</v>
      </c>
      <c r="Q608">
        <v>1</v>
      </c>
      <c r="R608">
        <v>400</v>
      </c>
    </row>
    <row r="609" spans="1:18" ht="12.75">
      <c r="A609" s="2">
        <v>27</v>
      </c>
      <c r="B609" s="1">
        <v>0.5</v>
      </c>
      <c r="C609" s="1">
        <v>0.4166666666666667</v>
      </c>
      <c r="D609" s="1">
        <v>0.5201388888888888</v>
      </c>
      <c r="E609">
        <v>600</v>
      </c>
      <c r="F609">
        <v>749</v>
      </c>
      <c r="G609">
        <v>50</v>
      </c>
      <c r="H609">
        <v>84</v>
      </c>
      <c r="I609">
        <v>84</v>
      </c>
      <c r="J609">
        <v>0</v>
      </c>
      <c r="K609">
        <v>9</v>
      </c>
      <c r="L609">
        <v>67</v>
      </c>
      <c r="M609">
        <v>3324</v>
      </c>
      <c r="N609">
        <v>59</v>
      </c>
      <c r="O609">
        <v>4965</v>
      </c>
      <c r="P609">
        <v>1</v>
      </c>
      <c r="Q609">
        <v>1</v>
      </c>
      <c r="R609">
        <v>518</v>
      </c>
    </row>
    <row r="610" spans="1:18" ht="12.75">
      <c r="A610" s="2">
        <v>27</v>
      </c>
      <c r="B610" s="1">
        <v>0.5208333333333334</v>
      </c>
      <c r="C610" s="1">
        <v>0.5208333333333334</v>
      </c>
      <c r="D610" s="1">
        <v>0.6451388888888888</v>
      </c>
      <c r="E610">
        <v>750</v>
      </c>
      <c r="F610">
        <v>929</v>
      </c>
      <c r="G610">
        <v>50</v>
      </c>
      <c r="H610">
        <v>59</v>
      </c>
      <c r="I610">
        <v>59</v>
      </c>
      <c r="J610">
        <v>0</v>
      </c>
      <c r="K610">
        <v>7</v>
      </c>
      <c r="L610">
        <v>66</v>
      </c>
      <c r="M610">
        <v>3271</v>
      </c>
      <c r="N610">
        <v>62</v>
      </c>
      <c r="O610">
        <v>3657</v>
      </c>
      <c r="P610">
        <v>1</v>
      </c>
      <c r="Q610">
        <v>1</v>
      </c>
      <c r="R610">
        <v>433</v>
      </c>
    </row>
    <row r="611" spans="1:18" ht="12.75">
      <c r="A611" s="2">
        <v>27</v>
      </c>
      <c r="B611" s="1">
        <v>0.5416666666666666</v>
      </c>
      <c r="C611" s="1">
        <v>0.5208333333333334</v>
      </c>
      <c r="D611" s="1">
        <v>0.6451388888888888</v>
      </c>
      <c r="E611">
        <v>750</v>
      </c>
      <c r="F611">
        <v>929</v>
      </c>
      <c r="G611">
        <v>50</v>
      </c>
      <c r="H611">
        <v>56</v>
      </c>
      <c r="I611">
        <v>56</v>
      </c>
      <c r="J611">
        <v>1</v>
      </c>
      <c r="K611">
        <v>7</v>
      </c>
      <c r="L611">
        <v>67</v>
      </c>
      <c r="M611">
        <v>3351</v>
      </c>
      <c r="N611">
        <v>90</v>
      </c>
      <c r="O611">
        <v>5047</v>
      </c>
      <c r="P611">
        <v>1</v>
      </c>
      <c r="Q611">
        <v>1</v>
      </c>
      <c r="R611">
        <v>525</v>
      </c>
    </row>
    <row r="612" spans="1:18" ht="12.75">
      <c r="A612" s="2">
        <v>27</v>
      </c>
      <c r="B612" s="1">
        <v>0.5625</v>
      </c>
      <c r="C612" s="1">
        <v>0.5208333333333334</v>
      </c>
      <c r="D612" s="1">
        <v>0.6451388888888888</v>
      </c>
      <c r="E612">
        <v>750</v>
      </c>
      <c r="F612">
        <v>929</v>
      </c>
      <c r="G612">
        <v>60</v>
      </c>
      <c r="H612">
        <v>56</v>
      </c>
      <c r="I612">
        <v>60</v>
      </c>
      <c r="J612">
        <v>1</v>
      </c>
      <c r="K612">
        <v>7</v>
      </c>
      <c r="L612">
        <v>61</v>
      </c>
      <c r="M612">
        <v>3638</v>
      </c>
      <c r="N612">
        <v>86</v>
      </c>
      <c r="O612">
        <v>4838</v>
      </c>
      <c r="P612">
        <v>1</v>
      </c>
      <c r="Q612">
        <v>1</v>
      </c>
      <c r="R612">
        <v>530</v>
      </c>
    </row>
    <row r="613" spans="1:18" ht="12.75">
      <c r="A613" s="2">
        <v>27</v>
      </c>
      <c r="B613" s="1">
        <v>0.5833333333333334</v>
      </c>
      <c r="C613" s="1">
        <v>0.5208333333333334</v>
      </c>
      <c r="D613" s="1">
        <v>0.6451388888888888</v>
      </c>
      <c r="E613">
        <v>750</v>
      </c>
      <c r="F613">
        <v>929</v>
      </c>
      <c r="G613">
        <v>52</v>
      </c>
      <c r="H613">
        <v>57</v>
      </c>
      <c r="I613">
        <v>57</v>
      </c>
      <c r="J613">
        <v>2</v>
      </c>
      <c r="K613">
        <v>7</v>
      </c>
      <c r="L613">
        <v>56</v>
      </c>
      <c r="M613">
        <v>2939</v>
      </c>
      <c r="N613">
        <v>98</v>
      </c>
      <c r="O613">
        <v>5592</v>
      </c>
      <c r="P613">
        <v>1</v>
      </c>
      <c r="Q613">
        <v>1</v>
      </c>
      <c r="R613">
        <v>533</v>
      </c>
    </row>
    <row r="614" spans="1:18" ht="12.75">
      <c r="A614" s="2">
        <v>27</v>
      </c>
      <c r="B614" s="1">
        <v>0.6041666666666666</v>
      </c>
      <c r="C614" s="1">
        <v>0.5208333333333334</v>
      </c>
      <c r="D614" s="1">
        <v>0.6451388888888888</v>
      </c>
      <c r="E614">
        <v>750</v>
      </c>
      <c r="F614">
        <v>929</v>
      </c>
      <c r="G614">
        <v>46</v>
      </c>
      <c r="H614">
        <v>68</v>
      </c>
      <c r="I614">
        <v>68</v>
      </c>
      <c r="J614">
        <v>1</v>
      </c>
      <c r="K614">
        <v>7</v>
      </c>
      <c r="L614">
        <v>82</v>
      </c>
      <c r="M614">
        <v>3809</v>
      </c>
      <c r="N614">
        <v>72</v>
      </c>
      <c r="O614">
        <v>4899</v>
      </c>
      <c r="P614">
        <v>1</v>
      </c>
      <c r="Q614">
        <v>1</v>
      </c>
      <c r="R614">
        <v>544</v>
      </c>
    </row>
    <row r="615" spans="1:18" ht="12.75">
      <c r="A615" s="2">
        <v>27</v>
      </c>
      <c r="B615" s="1">
        <v>0.625</v>
      </c>
      <c r="C615" s="1">
        <v>0.5208333333333334</v>
      </c>
      <c r="D615" s="1">
        <v>0.6451388888888888</v>
      </c>
      <c r="E615">
        <v>750</v>
      </c>
      <c r="F615">
        <v>929</v>
      </c>
      <c r="G615">
        <v>40</v>
      </c>
      <c r="H615">
        <v>58</v>
      </c>
      <c r="I615">
        <v>58</v>
      </c>
      <c r="J615">
        <v>1</v>
      </c>
      <c r="K615">
        <v>7</v>
      </c>
      <c r="L615">
        <v>67</v>
      </c>
      <c r="M615">
        <v>2659</v>
      </c>
      <c r="N615">
        <v>76</v>
      </c>
      <c r="O615">
        <v>4425</v>
      </c>
      <c r="P615">
        <v>1</v>
      </c>
      <c r="Q615">
        <v>1</v>
      </c>
      <c r="R615">
        <v>443</v>
      </c>
    </row>
    <row r="616" spans="1:18" ht="12.75">
      <c r="A616" s="2">
        <v>27</v>
      </c>
      <c r="B616" s="1">
        <v>0.6458333333333334</v>
      </c>
      <c r="C616" s="1">
        <v>0.6458333333333334</v>
      </c>
      <c r="D616" s="1">
        <v>0.7493055555555556</v>
      </c>
      <c r="E616">
        <v>930</v>
      </c>
      <c r="F616">
        <v>1079</v>
      </c>
      <c r="G616">
        <v>53</v>
      </c>
      <c r="H616">
        <v>50</v>
      </c>
      <c r="I616">
        <v>53</v>
      </c>
      <c r="J616">
        <v>0</v>
      </c>
      <c r="K616">
        <v>9</v>
      </c>
      <c r="L616">
        <v>66</v>
      </c>
      <c r="M616">
        <v>3525</v>
      </c>
      <c r="N616">
        <v>58</v>
      </c>
      <c r="O616">
        <v>2891</v>
      </c>
      <c r="P616">
        <v>1</v>
      </c>
      <c r="Q616">
        <v>1</v>
      </c>
      <c r="R616">
        <v>401</v>
      </c>
    </row>
    <row r="617" spans="1:18" ht="12.75">
      <c r="A617" s="2">
        <v>27</v>
      </c>
      <c r="B617" s="1">
        <v>0.6666666666666666</v>
      </c>
      <c r="C617" s="1">
        <v>0.6458333333333334</v>
      </c>
      <c r="D617" s="1">
        <v>0.7493055555555556</v>
      </c>
      <c r="E617">
        <v>930</v>
      </c>
      <c r="F617">
        <v>1079</v>
      </c>
      <c r="G617">
        <v>62</v>
      </c>
      <c r="H617">
        <v>49</v>
      </c>
      <c r="I617">
        <v>62</v>
      </c>
      <c r="J617">
        <v>1</v>
      </c>
      <c r="K617">
        <v>9</v>
      </c>
      <c r="L617">
        <v>56</v>
      </c>
      <c r="M617">
        <v>3472</v>
      </c>
      <c r="N617">
        <v>56</v>
      </c>
      <c r="O617">
        <v>2753</v>
      </c>
      <c r="P617">
        <v>1</v>
      </c>
      <c r="Q617">
        <v>1</v>
      </c>
      <c r="R617">
        <v>389</v>
      </c>
    </row>
    <row r="618" spans="1:18" ht="12.75">
      <c r="A618" s="2">
        <v>27</v>
      </c>
      <c r="B618" s="1">
        <v>0.6875</v>
      </c>
      <c r="C618" s="1">
        <v>0.6458333333333334</v>
      </c>
      <c r="D618" s="1">
        <v>0.7493055555555556</v>
      </c>
      <c r="E618">
        <v>930</v>
      </c>
      <c r="F618">
        <v>1079</v>
      </c>
      <c r="G618">
        <v>62</v>
      </c>
      <c r="H618">
        <v>46</v>
      </c>
      <c r="I618">
        <v>62</v>
      </c>
      <c r="J618">
        <v>1</v>
      </c>
      <c r="K618">
        <v>9</v>
      </c>
      <c r="L618">
        <v>74</v>
      </c>
      <c r="M618">
        <v>4574</v>
      </c>
      <c r="N618">
        <v>56</v>
      </c>
      <c r="O618">
        <v>2548</v>
      </c>
      <c r="P618">
        <v>1</v>
      </c>
      <c r="Q618">
        <v>1</v>
      </c>
      <c r="R618">
        <v>445</v>
      </c>
    </row>
    <row r="619" spans="1:18" ht="12.75">
      <c r="A619" s="2">
        <v>27</v>
      </c>
      <c r="B619" s="1">
        <v>0.7083333333333334</v>
      </c>
      <c r="C619" s="1">
        <v>0.6458333333333334</v>
      </c>
      <c r="D619" s="1">
        <v>0.7493055555555556</v>
      </c>
      <c r="E619">
        <v>930</v>
      </c>
      <c r="F619">
        <v>1079</v>
      </c>
      <c r="G619">
        <v>70</v>
      </c>
      <c r="H619">
        <v>62</v>
      </c>
      <c r="I619">
        <v>70</v>
      </c>
      <c r="J619">
        <v>1</v>
      </c>
      <c r="K619">
        <v>9</v>
      </c>
      <c r="L619">
        <v>68</v>
      </c>
      <c r="M619">
        <v>4768</v>
      </c>
      <c r="N619">
        <v>60</v>
      </c>
      <c r="O619">
        <v>3690</v>
      </c>
      <c r="P619">
        <v>1</v>
      </c>
      <c r="Q619">
        <v>1</v>
      </c>
      <c r="R619">
        <v>529</v>
      </c>
    </row>
    <row r="620" spans="1:18" ht="12.75">
      <c r="A620" s="2">
        <v>27</v>
      </c>
      <c r="B620" s="1">
        <v>0.7291666666666666</v>
      </c>
      <c r="C620" s="1">
        <v>0.6458333333333334</v>
      </c>
      <c r="D620" s="1">
        <v>0.7493055555555556</v>
      </c>
      <c r="E620">
        <v>930</v>
      </c>
      <c r="F620">
        <v>1079</v>
      </c>
      <c r="G620">
        <v>64</v>
      </c>
      <c r="H620">
        <v>50</v>
      </c>
      <c r="I620">
        <v>64</v>
      </c>
      <c r="J620">
        <v>1</v>
      </c>
      <c r="K620">
        <v>9</v>
      </c>
      <c r="L620">
        <v>62</v>
      </c>
      <c r="M620">
        <v>3937</v>
      </c>
      <c r="N620">
        <v>63</v>
      </c>
      <c r="O620">
        <v>3157</v>
      </c>
      <c r="P620">
        <v>1</v>
      </c>
      <c r="Q620">
        <v>1</v>
      </c>
      <c r="R620">
        <v>443</v>
      </c>
    </row>
    <row r="621" spans="1:18" ht="12.75">
      <c r="A621" s="2">
        <v>27</v>
      </c>
      <c r="B621" s="1">
        <v>0.75</v>
      </c>
      <c r="C621" s="1">
        <v>0.75</v>
      </c>
      <c r="D621" s="1">
        <v>0.8951388888888889</v>
      </c>
      <c r="E621">
        <v>1080</v>
      </c>
      <c r="F621">
        <v>1289</v>
      </c>
      <c r="G621">
        <v>59</v>
      </c>
      <c r="H621">
        <v>50</v>
      </c>
      <c r="I621">
        <v>59</v>
      </c>
      <c r="J621">
        <v>1</v>
      </c>
      <c r="K621">
        <v>9</v>
      </c>
      <c r="L621">
        <v>57</v>
      </c>
      <c r="M621">
        <v>3346</v>
      </c>
      <c r="N621">
        <v>65</v>
      </c>
      <c r="O621">
        <v>3256</v>
      </c>
      <c r="P621">
        <v>1</v>
      </c>
      <c r="Q621">
        <v>1</v>
      </c>
      <c r="R621">
        <v>413</v>
      </c>
    </row>
    <row r="622" spans="1:18" ht="12.75">
      <c r="A622" s="2">
        <v>27</v>
      </c>
      <c r="B622" s="1">
        <v>0.7708333333333334</v>
      </c>
      <c r="C622" s="1">
        <v>0.75</v>
      </c>
      <c r="D622" s="1">
        <v>0.8951388888888889</v>
      </c>
      <c r="E622">
        <v>1080</v>
      </c>
      <c r="F622">
        <v>1289</v>
      </c>
      <c r="G622">
        <v>48</v>
      </c>
      <c r="H622">
        <v>66</v>
      </c>
      <c r="I622">
        <v>66</v>
      </c>
      <c r="J622">
        <v>0</v>
      </c>
      <c r="K622">
        <v>9</v>
      </c>
      <c r="L622">
        <v>67</v>
      </c>
      <c r="M622">
        <v>3206</v>
      </c>
      <c r="N622">
        <v>49</v>
      </c>
      <c r="O622">
        <v>3256</v>
      </c>
      <c r="P622">
        <v>1</v>
      </c>
      <c r="Q622">
        <v>1</v>
      </c>
      <c r="R622">
        <v>404</v>
      </c>
    </row>
    <row r="623" spans="1:18" ht="12.75">
      <c r="A623" s="2">
        <v>27</v>
      </c>
      <c r="B623" s="1">
        <v>0.7916666666666666</v>
      </c>
      <c r="C623" s="1">
        <v>0.75</v>
      </c>
      <c r="D623" s="1">
        <v>0.8951388888888889</v>
      </c>
      <c r="E623">
        <v>1080</v>
      </c>
      <c r="F623">
        <v>1289</v>
      </c>
      <c r="G623">
        <v>40</v>
      </c>
      <c r="H623">
        <v>77</v>
      </c>
      <c r="I623">
        <v>77</v>
      </c>
      <c r="J623">
        <v>0</v>
      </c>
      <c r="K623">
        <v>9</v>
      </c>
      <c r="L623">
        <v>64</v>
      </c>
      <c r="M623">
        <v>2533</v>
      </c>
      <c r="N623">
        <v>49</v>
      </c>
      <c r="O623">
        <v>3796</v>
      </c>
      <c r="P623">
        <v>1</v>
      </c>
      <c r="Q623">
        <v>1</v>
      </c>
      <c r="R623">
        <v>396</v>
      </c>
    </row>
    <row r="624" spans="1:18" ht="12.75">
      <c r="A624" s="2">
        <v>27</v>
      </c>
      <c r="B624" s="1">
        <v>0.8125</v>
      </c>
      <c r="C624" s="1">
        <v>0.75</v>
      </c>
      <c r="D624" s="1">
        <v>0.8951388888888889</v>
      </c>
      <c r="E624">
        <v>1080</v>
      </c>
      <c r="F624">
        <v>1289</v>
      </c>
      <c r="G624">
        <v>43</v>
      </c>
      <c r="H624">
        <v>74</v>
      </c>
      <c r="I624">
        <v>74</v>
      </c>
      <c r="J624">
        <v>1</v>
      </c>
      <c r="K624">
        <v>9</v>
      </c>
      <c r="L624">
        <v>94</v>
      </c>
      <c r="M624">
        <v>4085</v>
      </c>
      <c r="N624">
        <v>51</v>
      </c>
      <c r="O624">
        <v>3770</v>
      </c>
      <c r="P624">
        <v>1</v>
      </c>
      <c r="Q624">
        <v>1</v>
      </c>
      <c r="R624">
        <v>491</v>
      </c>
    </row>
    <row r="625" spans="1:18" ht="12.75">
      <c r="A625" s="2">
        <v>27</v>
      </c>
      <c r="B625" s="1">
        <v>0.8333333333333334</v>
      </c>
      <c r="C625" s="1">
        <v>0.75</v>
      </c>
      <c r="D625" s="1">
        <v>0.8951388888888889</v>
      </c>
      <c r="E625">
        <v>1080</v>
      </c>
      <c r="F625">
        <v>1289</v>
      </c>
      <c r="G625">
        <v>41</v>
      </c>
      <c r="H625">
        <v>65</v>
      </c>
      <c r="I625">
        <v>65</v>
      </c>
      <c r="J625">
        <v>1</v>
      </c>
      <c r="K625">
        <v>9</v>
      </c>
      <c r="L625">
        <v>42</v>
      </c>
      <c r="M625">
        <v>1734</v>
      </c>
      <c r="N625">
        <v>57</v>
      </c>
      <c r="O625">
        <v>3692</v>
      </c>
      <c r="P625">
        <v>1</v>
      </c>
      <c r="Q625">
        <v>1</v>
      </c>
      <c r="R625">
        <v>339</v>
      </c>
    </row>
    <row r="626" spans="1:18" ht="12.75">
      <c r="A626" s="2">
        <v>27</v>
      </c>
      <c r="B626" s="1">
        <v>0.8541666666666666</v>
      </c>
      <c r="C626" s="1">
        <v>0.75</v>
      </c>
      <c r="D626" s="1">
        <v>0.8951388888888889</v>
      </c>
      <c r="E626">
        <v>1080</v>
      </c>
      <c r="F626">
        <v>1289</v>
      </c>
      <c r="G626">
        <v>37</v>
      </c>
      <c r="H626">
        <v>50</v>
      </c>
      <c r="I626">
        <v>50</v>
      </c>
      <c r="J626">
        <v>1</v>
      </c>
      <c r="K626">
        <v>9</v>
      </c>
      <c r="L626">
        <v>65</v>
      </c>
      <c r="M626">
        <v>2391</v>
      </c>
      <c r="N626">
        <v>78</v>
      </c>
      <c r="O626">
        <v>3873</v>
      </c>
      <c r="P626">
        <v>1</v>
      </c>
      <c r="Q626">
        <v>1</v>
      </c>
      <c r="R626">
        <v>392</v>
      </c>
    </row>
    <row r="627" spans="1:18" ht="12.75">
      <c r="A627" s="2">
        <v>27</v>
      </c>
      <c r="B627" s="1">
        <v>0.875</v>
      </c>
      <c r="C627" s="1">
        <v>0.75</v>
      </c>
      <c r="D627" s="1">
        <v>0.8951388888888889</v>
      </c>
      <c r="E627">
        <v>1080</v>
      </c>
      <c r="F627">
        <v>1289</v>
      </c>
      <c r="G627">
        <v>28</v>
      </c>
      <c r="H627">
        <v>45</v>
      </c>
      <c r="I627">
        <v>45</v>
      </c>
      <c r="J627">
        <v>1</v>
      </c>
      <c r="K627">
        <v>9</v>
      </c>
      <c r="L627">
        <v>48</v>
      </c>
      <c r="M627">
        <v>1345</v>
      </c>
      <c r="N627">
        <v>66</v>
      </c>
      <c r="O627">
        <v>2949</v>
      </c>
      <c r="P627">
        <v>1</v>
      </c>
      <c r="Q627">
        <v>1</v>
      </c>
      <c r="R627">
        <v>268</v>
      </c>
    </row>
    <row r="628" spans="1:18" ht="12.75">
      <c r="A628" s="2">
        <v>27</v>
      </c>
      <c r="B628" s="1">
        <v>0.8958333333333334</v>
      </c>
      <c r="C628" s="1">
        <v>0.8958333333333334</v>
      </c>
      <c r="D628" s="1">
        <v>0.9784722222222223</v>
      </c>
      <c r="E628">
        <v>1290</v>
      </c>
      <c r="F628">
        <v>1409</v>
      </c>
      <c r="G628">
        <v>33</v>
      </c>
      <c r="H628">
        <v>24</v>
      </c>
      <c r="I628">
        <v>33</v>
      </c>
      <c r="J628">
        <v>0</v>
      </c>
      <c r="K628">
        <v>18</v>
      </c>
      <c r="L628">
        <v>24</v>
      </c>
      <c r="M628">
        <v>787</v>
      </c>
      <c r="N628">
        <v>64</v>
      </c>
      <c r="O628">
        <v>1525</v>
      </c>
      <c r="P628">
        <v>1</v>
      </c>
      <c r="Q628">
        <v>1</v>
      </c>
      <c r="R628">
        <v>145</v>
      </c>
    </row>
    <row r="629" spans="1:18" ht="12.75">
      <c r="A629" s="2">
        <v>27</v>
      </c>
      <c r="B629" s="1">
        <v>0.9166666666666666</v>
      </c>
      <c r="C629" s="1">
        <v>0.8958333333333334</v>
      </c>
      <c r="D629" s="1">
        <v>0.9784722222222223</v>
      </c>
      <c r="E629">
        <v>1290</v>
      </c>
      <c r="F629">
        <v>1409</v>
      </c>
      <c r="G629">
        <v>21</v>
      </c>
      <c r="H629">
        <v>36</v>
      </c>
      <c r="I629">
        <v>36</v>
      </c>
      <c r="J629">
        <v>0</v>
      </c>
      <c r="K629">
        <v>18</v>
      </c>
      <c r="L629">
        <v>26</v>
      </c>
      <c r="M629">
        <v>558</v>
      </c>
      <c r="N629">
        <v>29</v>
      </c>
      <c r="O629">
        <v>1033</v>
      </c>
      <c r="P629">
        <v>1</v>
      </c>
      <c r="Q629">
        <v>1</v>
      </c>
      <c r="R629">
        <v>99</v>
      </c>
    </row>
    <row r="630" spans="1:18" ht="12.75">
      <c r="A630" s="2">
        <v>27</v>
      </c>
      <c r="B630" s="1">
        <v>0.9375</v>
      </c>
      <c r="C630" s="1">
        <v>0.8958333333333334</v>
      </c>
      <c r="D630" s="1">
        <v>0.9784722222222223</v>
      </c>
      <c r="E630">
        <v>1290</v>
      </c>
      <c r="F630">
        <v>1409</v>
      </c>
      <c r="G630">
        <v>20</v>
      </c>
      <c r="H630">
        <v>27</v>
      </c>
      <c r="I630">
        <v>27</v>
      </c>
      <c r="J630">
        <v>0</v>
      </c>
      <c r="K630">
        <v>18</v>
      </c>
      <c r="L630">
        <v>25</v>
      </c>
      <c r="M630">
        <v>493</v>
      </c>
      <c r="N630">
        <v>27</v>
      </c>
      <c r="O630">
        <v>739</v>
      </c>
      <c r="P630">
        <v>1</v>
      </c>
      <c r="Q630">
        <v>1</v>
      </c>
      <c r="R630">
        <v>77</v>
      </c>
    </row>
    <row r="631" spans="1:18" ht="12.75">
      <c r="A631" s="2">
        <v>27</v>
      </c>
      <c r="B631" s="1">
        <v>0.9583333333333334</v>
      </c>
      <c r="C631" s="1">
        <v>0.8958333333333334</v>
      </c>
      <c r="D631" s="1">
        <v>0.9784722222222223</v>
      </c>
      <c r="E631">
        <v>1290</v>
      </c>
      <c r="F631">
        <v>1409</v>
      </c>
      <c r="G631">
        <v>34</v>
      </c>
      <c r="H631">
        <v>20</v>
      </c>
      <c r="I631">
        <v>34</v>
      </c>
      <c r="J631">
        <v>0</v>
      </c>
      <c r="K631">
        <v>18</v>
      </c>
      <c r="L631">
        <v>3</v>
      </c>
      <c r="M631">
        <v>103</v>
      </c>
      <c r="N631">
        <v>23</v>
      </c>
      <c r="O631">
        <v>463</v>
      </c>
      <c r="P631">
        <v>1</v>
      </c>
      <c r="Q631">
        <v>1</v>
      </c>
      <c r="R631">
        <v>35</v>
      </c>
    </row>
    <row r="632" spans="1:18" ht="12.75">
      <c r="A632" s="2">
        <v>30</v>
      </c>
      <c r="B632" s="1">
        <v>0.25</v>
      </c>
      <c r="C632" s="1">
        <v>0.25</v>
      </c>
      <c r="D632" s="1">
        <v>0.29097222222222224</v>
      </c>
      <c r="E632">
        <v>360</v>
      </c>
      <c r="F632">
        <v>419</v>
      </c>
      <c r="G632">
        <v>7</v>
      </c>
      <c r="H632">
        <v>4</v>
      </c>
      <c r="I632">
        <v>7</v>
      </c>
      <c r="J632">
        <v>0</v>
      </c>
      <c r="K632">
        <v>15</v>
      </c>
      <c r="L632">
        <v>23</v>
      </c>
      <c r="M632">
        <v>162</v>
      </c>
      <c r="N632">
        <v>20</v>
      </c>
      <c r="O632">
        <v>79</v>
      </c>
      <c r="P632">
        <v>1</v>
      </c>
      <c r="Q632">
        <v>1</v>
      </c>
      <c r="R632">
        <v>15</v>
      </c>
    </row>
    <row r="633" spans="1:18" ht="12.75">
      <c r="A633" s="2">
        <v>30</v>
      </c>
      <c r="B633" s="1">
        <v>0.2708333333333333</v>
      </c>
      <c r="C633" s="1">
        <v>0.25</v>
      </c>
      <c r="D633" s="1">
        <v>0.29097222222222224</v>
      </c>
      <c r="E633">
        <v>360</v>
      </c>
      <c r="F633">
        <v>419</v>
      </c>
      <c r="G633">
        <v>16</v>
      </c>
      <c r="H633">
        <v>5</v>
      </c>
      <c r="I633">
        <v>16</v>
      </c>
      <c r="J633">
        <v>0</v>
      </c>
      <c r="K633">
        <v>15</v>
      </c>
      <c r="L633">
        <v>34</v>
      </c>
      <c r="M633">
        <v>540</v>
      </c>
      <c r="N633">
        <v>39</v>
      </c>
      <c r="O633">
        <v>195</v>
      </c>
      <c r="P633">
        <v>1</v>
      </c>
      <c r="Q633">
        <v>1</v>
      </c>
      <c r="R633">
        <v>46</v>
      </c>
    </row>
    <row r="634" spans="1:18" ht="12.75">
      <c r="A634" s="2">
        <v>30</v>
      </c>
      <c r="B634" s="1">
        <v>0.2916666666666667</v>
      </c>
      <c r="C634" s="1">
        <v>0.2916666666666667</v>
      </c>
      <c r="D634" s="1">
        <v>0.3951388888888889</v>
      </c>
      <c r="E634">
        <v>420</v>
      </c>
      <c r="F634">
        <v>569</v>
      </c>
      <c r="G634">
        <v>38</v>
      </c>
      <c r="H634">
        <v>10</v>
      </c>
      <c r="I634">
        <v>38</v>
      </c>
      <c r="J634">
        <v>0</v>
      </c>
      <c r="K634">
        <v>13</v>
      </c>
      <c r="L634">
        <v>40</v>
      </c>
      <c r="M634">
        <v>1518</v>
      </c>
      <c r="N634">
        <v>37</v>
      </c>
      <c r="O634">
        <v>374</v>
      </c>
      <c r="P634">
        <v>1</v>
      </c>
      <c r="Q634">
        <v>1</v>
      </c>
      <c r="R634">
        <v>118</v>
      </c>
    </row>
    <row r="635" spans="1:18" ht="12.75">
      <c r="A635" s="2">
        <v>30</v>
      </c>
      <c r="B635" s="1">
        <v>0.3125</v>
      </c>
      <c r="C635" s="1">
        <v>0.2916666666666667</v>
      </c>
      <c r="D635" s="1">
        <v>0.3951388888888889</v>
      </c>
      <c r="E635">
        <v>420</v>
      </c>
      <c r="F635">
        <v>569</v>
      </c>
      <c r="G635">
        <v>38</v>
      </c>
      <c r="H635">
        <v>11</v>
      </c>
      <c r="I635">
        <v>38</v>
      </c>
      <c r="J635">
        <v>0</v>
      </c>
      <c r="K635">
        <v>13</v>
      </c>
      <c r="L635">
        <v>36</v>
      </c>
      <c r="M635">
        <v>1350</v>
      </c>
      <c r="N635">
        <v>32</v>
      </c>
      <c r="O635">
        <v>349</v>
      </c>
      <c r="P635">
        <v>1</v>
      </c>
      <c r="Q635">
        <v>1</v>
      </c>
      <c r="R635">
        <v>106</v>
      </c>
    </row>
    <row r="636" spans="1:18" ht="12.75">
      <c r="A636" s="2">
        <v>30</v>
      </c>
      <c r="B636" s="1">
        <v>0.3333333333333333</v>
      </c>
      <c r="C636" s="1">
        <v>0.2916666666666667</v>
      </c>
      <c r="D636" s="1">
        <v>0.3951388888888889</v>
      </c>
      <c r="E636">
        <v>420</v>
      </c>
      <c r="F636">
        <v>569</v>
      </c>
      <c r="G636">
        <v>44</v>
      </c>
      <c r="H636">
        <v>28</v>
      </c>
      <c r="I636">
        <v>44</v>
      </c>
      <c r="J636">
        <v>0</v>
      </c>
      <c r="K636">
        <v>13</v>
      </c>
      <c r="L636">
        <v>34</v>
      </c>
      <c r="M636">
        <v>1512</v>
      </c>
      <c r="N636">
        <v>35</v>
      </c>
      <c r="O636">
        <v>970</v>
      </c>
      <c r="P636">
        <v>1</v>
      </c>
      <c r="Q636">
        <v>1</v>
      </c>
      <c r="R636">
        <v>155</v>
      </c>
    </row>
    <row r="637" spans="1:18" ht="12.75">
      <c r="A637" s="2">
        <v>30</v>
      </c>
      <c r="B637" s="1">
        <v>0.3541666666666667</v>
      </c>
      <c r="C637" s="1">
        <v>0.2916666666666667</v>
      </c>
      <c r="D637" s="1">
        <v>0.3951388888888889</v>
      </c>
      <c r="E637">
        <v>420</v>
      </c>
      <c r="F637">
        <v>569</v>
      </c>
      <c r="G637">
        <v>37</v>
      </c>
      <c r="H637">
        <v>26</v>
      </c>
      <c r="I637">
        <v>37</v>
      </c>
      <c r="J637">
        <v>0</v>
      </c>
      <c r="K637">
        <v>13</v>
      </c>
      <c r="L637">
        <v>36</v>
      </c>
      <c r="M637">
        <v>1327</v>
      </c>
      <c r="N637">
        <v>32</v>
      </c>
      <c r="O637">
        <v>820</v>
      </c>
      <c r="P637">
        <v>1</v>
      </c>
      <c r="Q637">
        <v>1</v>
      </c>
      <c r="R637">
        <v>134</v>
      </c>
    </row>
    <row r="638" spans="1:18" ht="12.75">
      <c r="A638" s="2">
        <v>30</v>
      </c>
      <c r="B638" s="1">
        <v>0.375</v>
      </c>
      <c r="C638" s="1">
        <v>0.2916666666666667</v>
      </c>
      <c r="D638" s="1">
        <v>0.3951388888888889</v>
      </c>
      <c r="E638">
        <v>420</v>
      </c>
      <c r="F638">
        <v>569</v>
      </c>
      <c r="G638">
        <v>42</v>
      </c>
      <c r="H638">
        <v>14</v>
      </c>
      <c r="I638">
        <v>42</v>
      </c>
      <c r="J638">
        <v>0</v>
      </c>
      <c r="K638">
        <v>13</v>
      </c>
      <c r="L638">
        <v>33</v>
      </c>
      <c r="M638">
        <v>1379</v>
      </c>
      <c r="N638">
        <v>35</v>
      </c>
      <c r="O638">
        <v>481</v>
      </c>
      <c r="P638">
        <v>1</v>
      </c>
      <c r="Q638">
        <v>1</v>
      </c>
      <c r="R638">
        <v>116</v>
      </c>
    </row>
    <row r="639" spans="1:18" ht="12.75">
      <c r="A639" s="2">
        <v>30</v>
      </c>
      <c r="B639" s="1">
        <v>0.3958333333333333</v>
      </c>
      <c r="C639" s="1">
        <v>0.3958333333333333</v>
      </c>
      <c r="D639" s="1">
        <v>0.5409722222222222</v>
      </c>
      <c r="E639">
        <v>570</v>
      </c>
      <c r="F639">
        <v>779</v>
      </c>
      <c r="G639">
        <v>34</v>
      </c>
      <c r="H639">
        <v>15</v>
      </c>
      <c r="I639">
        <v>34</v>
      </c>
      <c r="J639">
        <v>0</v>
      </c>
      <c r="K639">
        <v>12</v>
      </c>
      <c r="L639">
        <v>28</v>
      </c>
      <c r="M639">
        <v>957</v>
      </c>
      <c r="N639">
        <v>32</v>
      </c>
      <c r="O639">
        <v>488</v>
      </c>
      <c r="P639">
        <v>1</v>
      </c>
      <c r="Q639">
        <v>1</v>
      </c>
      <c r="R639">
        <v>90</v>
      </c>
    </row>
    <row r="640" spans="1:18" ht="12.75">
      <c r="A640" s="2">
        <v>30</v>
      </c>
      <c r="B640" s="1">
        <v>0.4166666666666667</v>
      </c>
      <c r="C640" s="1">
        <v>0.3958333333333333</v>
      </c>
      <c r="D640" s="1">
        <v>0.5409722222222222</v>
      </c>
      <c r="E640">
        <v>570</v>
      </c>
      <c r="F640">
        <v>779</v>
      </c>
      <c r="G640">
        <v>39</v>
      </c>
      <c r="H640">
        <v>18</v>
      </c>
      <c r="I640">
        <v>39</v>
      </c>
      <c r="J640">
        <v>0</v>
      </c>
      <c r="K640">
        <v>12</v>
      </c>
      <c r="L640">
        <v>39</v>
      </c>
      <c r="M640">
        <v>1533</v>
      </c>
      <c r="N640">
        <v>40</v>
      </c>
      <c r="O640">
        <v>726</v>
      </c>
      <c r="P640">
        <v>1</v>
      </c>
      <c r="Q640">
        <v>1</v>
      </c>
      <c r="R640">
        <v>141</v>
      </c>
    </row>
    <row r="641" spans="1:18" ht="12.75">
      <c r="A641" s="2">
        <v>30</v>
      </c>
      <c r="B641" s="1">
        <v>0.4375</v>
      </c>
      <c r="C641" s="1">
        <v>0.3958333333333333</v>
      </c>
      <c r="D641" s="1">
        <v>0.5409722222222222</v>
      </c>
      <c r="E641">
        <v>570</v>
      </c>
      <c r="F641">
        <v>779</v>
      </c>
      <c r="G641">
        <v>33</v>
      </c>
      <c r="H641">
        <v>22</v>
      </c>
      <c r="I641">
        <v>33</v>
      </c>
      <c r="J641">
        <v>0</v>
      </c>
      <c r="K641">
        <v>12</v>
      </c>
      <c r="L641">
        <v>35</v>
      </c>
      <c r="M641">
        <v>1154</v>
      </c>
      <c r="N641">
        <v>36</v>
      </c>
      <c r="O641">
        <v>802</v>
      </c>
      <c r="P641">
        <v>1</v>
      </c>
      <c r="Q641">
        <v>1</v>
      </c>
      <c r="R641">
        <v>122</v>
      </c>
    </row>
    <row r="642" spans="1:18" ht="12.75">
      <c r="A642" s="2">
        <v>30</v>
      </c>
      <c r="B642" s="1">
        <v>0.4583333333333333</v>
      </c>
      <c r="C642" s="1">
        <v>0.3958333333333333</v>
      </c>
      <c r="D642" s="1">
        <v>0.5409722222222222</v>
      </c>
      <c r="E642">
        <v>570</v>
      </c>
      <c r="F642">
        <v>779</v>
      </c>
      <c r="G642">
        <v>30</v>
      </c>
      <c r="H642">
        <v>38</v>
      </c>
      <c r="I642">
        <v>38</v>
      </c>
      <c r="J642">
        <v>0</v>
      </c>
      <c r="K642">
        <v>12</v>
      </c>
      <c r="L642">
        <v>36</v>
      </c>
      <c r="M642">
        <v>1076</v>
      </c>
      <c r="N642">
        <v>38</v>
      </c>
      <c r="O642">
        <v>1451</v>
      </c>
      <c r="P642">
        <v>1</v>
      </c>
      <c r="Q642">
        <v>1</v>
      </c>
      <c r="R642">
        <v>158</v>
      </c>
    </row>
    <row r="643" spans="1:18" ht="12.75">
      <c r="A643" s="2">
        <v>30</v>
      </c>
      <c r="B643" s="1">
        <v>0.4791666666666667</v>
      </c>
      <c r="C643" s="1">
        <v>0.3958333333333333</v>
      </c>
      <c r="D643" s="1">
        <v>0.5409722222222222</v>
      </c>
      <c r="E643">
        <v>570</v>
      </c>
      <c r="F643">
        <v>779</v>
      </c>
      <c r="G643">
        <v>29</v>
      </c>
      <c r="H643">
        <v>25</v>
      </c>
      <c r="I643">
        <v>29</v>
      </c>
      <c r="J643">
        <v>0</v>
      </c>
      <c r="K643">
        <v>12</v>
      </c>
      <c r="L643">
        <v>29</v>
      </c>
      <c r="M643">
        <v>841</v>
      </c>
      <c r="N643">
        <v>39</v>
      </c>
      <c r="O643">
        <v>970</v>
      </c>
      <c r="P643">
        <v>1</v>
      </c>
      <c r="Q643">
        <v>1</v>
      </c>
      <c r="R643">
        <v>113</v>
      </c>
    </row>
    <row r="644" spans="1:18" ht="12.75">
      <c r="A644" s="2">
        <v>30</v>
      </c>
      <c r="B644" s="1">
        <v>0.5</v>
      </c>
      <c r="C644" s="1">
        <v>0.3958333333333333</v>
      </c>
      <c r="D644" s="1">
        <v>0.5409722222222222</v>
      </c>
      <c r="E644">
        <v>570</v>
      </c>
      <c r="F644">
        <v>779</v>
      </c>
      <c r="G644">
        <v>22</v>
      </c>
      <c r="H644">
        <v>34</v>
      </c>
      <c r="I644">
        <v>34</v>
      </c>
      <c r="J644">
        <v>0</v>
      </c>
      <c r="K644">
        <v>12</v>
      </c>
      <c r="L644">
        <v>39</v>
      </c>
      <c r="M644">
        <v>846</v>
      </c>
      <c r="N644">
        <v>23</v>
      </c>
      <c r="O644">
        <v>776</v>
      </c>
      <c r="P644">
        <v>1</v>
      </c>
      <c r="Q644">
        <v>1</v>
      </c>
      <c r="R644">
        <v>101</v>
      </c>
    </row>
    <row r="645" spans="1:18" ht="12.75">
      <c r="A645" s="2">
        <v>30</v>
      </c>
      <c r="B645" s="1">
        <v>0.5208333333333334</v>
      </c>
      <c r="C645" s="1">
        <v>0.3958333333333333</v>
      </c>
      <c r="D645" s="1">
        <v>0.5409722222222222</v>
      </c>
      <c r="E645">
        <v>570</v>
      </c>
      <c r="F645">
        <v>779</v>
      </c>
      <c r="G645">
        <v>22</v>
      </c>
      <c r="H645">
        <v>37</v>
      </c>
      <c r="I645">
        <v>37</v>
      </c>
      <c r="J645">
        <v>0</v>
      </c>
      <c r="K645">
        <v>12</v>
      </c>
      <c r="L645">
        <v>29</v>
      </c>
      <c r="M645">
        <v>637</v>
      </c>
      <c r="N645">
        <v>43</v>
      </c>
      <c r="O645">
        <v>1610</v>
      </c>
      <c r="P645">
        <v>1</v>
      </c>
      <c r="Q645">
        <v>1</v>
      </c>
      <c r="R645">
        <v>140</v>
      </c>
    </row>
    <row r="646" spans="1:18" ht="12.75">
      <c r="A646" s="2">
        <v>30</v>
      </c>
      <c r="B646" s="1">
        <v>0.5416666666666666</v>
      </c>
      <c r="C646" s="1">
        <v>0.5416666666666666</v>
      </c>
      <c r="D646" s="1">
        <v>0.6451388888888888</v>
      </c>
      <c r="E646">
        <v>780</v>
      </c>
      <c r="F646">
        <v>929</v>
      </c>
      <c r="G646">
        <v>20</v>
      </c>
      <c r="H646">
        <v>42</v>
      </c>
      <c r="I646">
        <v>42</v>
      </c>
      <c r="J646">
        <v>0</v>
      </c>
      <c r="K646">
        <v>13</v>
      </c>
      <c r="L646">
        <v>31</v>
      </c>
      <c r="M646">
        <v>632</v>
      </c>
      <c r="N646">
        <v>28</v>
      </c>
      <c r="O646">
        <v>1167</v>
      </c>
      <c r="P646">
        <v>1</v>
      </c>
      <c r="Q646">
        <v>1</v>
      </c>
      <c r="R646">
        <v>112</v>
      </c>
    </row>
    <row r="647" spans="1:18" ht="12.75">
      <c r="A647" s="2">
        <v>30</v>
      </c>
      <c r="B647" s="1">
        <v>0.5625</v>
      </c>
      <c r="C647" s="1">
        <v>0.5416666666666666</v>
      </c>
      <c r="D647" s="1">
        <v>0.6451388888888888</v>
      </c>
      <c r="E647">
        <v>780</v>
      </c>
      <c r="F647">
        <v>929</v>
      </c>
      <c r="G647">
        <v>25</v>
      </c>
      <c r="H647">
        <v>49</v>
      </c>
      <c r="I647">
        <v>49</v>
      </c>
      <c r="J647">
        <v>0</v>
      </c>
      <c r="K647">
        <v>13</v>
      </c>
      <c r="L647">
        <v>36</v>
      </c>
      <c r="M647">
        <v>886</v>
      </c>
      <c r="N647">
        <v>36</v>
      </c>
      <c r="O647">
        <v>1759</v>
      </c>
      <c r="P647">
        <v>1</v>
      </c>
      <c r="Q647">
        <v>1</v>
      </c>
      <c r="R647">
        <v>165</v>
      </c>
    </row>
    <row r="648" spans="1:18" ht="12.75">
      <c r="A648" s="2">
        <v>30</v>
      </c>
      <c r="B648" s="1">
        <v>0.5833333333333334</v>
      </c>
      <c r="C648" s="1">
        <v>0.5416666666666666</v>
      </c>
      <c r="D648" s="1">
        <v>0.6451388888888888</v>
      </c>
      <c r="E648">
        <v>780</v>
      </c>
      <c r="F648">
        <v>929</v>
      </c>
      <c r="G648">
        <v>24</v>
      </c>
      <c r="H648">
        <v>43</v>
      </c>
      <c r="I648">
        <v>43</v>
      </c>
      <c r="J648">
        <v>0</v>
      </c>
      <c r="K648">
        <v>13</v>
      </c>
      <c r="L648">
        <v>26</v>
      </c>
      <c r="M648">
        <v>635</v>
      </c>
      <c r="N648">
        <v>26</v>
      </c>
      <c r="O648">
        <v>1126</v>
      </c>
      <c r="P648">
        <v>1</v>
      </c>
      <c r="Q648">
        <v>1</v>
      </c>
      <c r="R648">
        <v>110</v>
      </c>
    </row>
    <row r="649" spans="1:18" ht="12.75">
      <c r="A649" s="2">
        <v>30</v>
      </c>
      <c r="B649" s="1">
        <v>0.6041666666666666</v>
      </c>
      <c r="C649" s="1">
        <v>0.5416666666666666</v>
      </c>
      <c r="D649" s="1">
        <v>0.6451388888888888</v>
      </c>
      <c r="E649">
        <v>780</v>
      </c>
      <c r="F649">
        <v>929</v>
      </c>
      <c r="G649">
        <v>20</v>
      </c>
      <c r="H649">
        <v>33</v>
      </c>
      <c r="I649">
        <v>33</v>
      </c>
      <c r="J649">
        <v>0</v>
      </c>
      <c r="K649">
        <v>13</v>
      </c>
      <c r="L649">
        <v>28</v>
      </c>
      <c r="M649">
        <v>570</v>
      </c>
      <c r="N649">
        <v>33</v>
      </c>
      <c r="O649">
        <v>1098</v>
      </c>
      <c r="P649">
        <v>1</v>
      </c>
      <c r="Q649">
        <v>1</v>
      </c>
      <c r="R649">
        <v>104</v>
      </c>
    </row>
    <row r="650" spans="1:18" ht="12.75">
      <c r="A650" s="2">
        <v>30</v>
      </c>
      <c r="B650" s="1">
        <v>0.625</v>
      </c>
      <c r="C650" s="1">
        <v>0.5416666666666666</v>
      </c>
      <c r="D650" s="1">
        <v>0.6451388888888888</v>
      </c>
      <c r="E650">
        <v>780</v>
      </c>
      <c r="F650">
        <v>929</v>
      </c>
      <c r="G650">
        <v>19</v>
      </c>
      <c r="H650">
        <v>23</v>
      </c>
      <c r="I650">
        <v>23</v>
      </c>
      <c r="J650">
        <v>0</v>
      </c>
      <c r="K650">
        <v>13</v>
      </c>
      <c r="L650">
        <v>37</v>
      </c>
      <c r="M650">
        <v>708</v>
      </c>
      <c r="N650">
        <v>50</v>
      </c>
      <c r="O650">
        <v>1170</v>
      </c>
      <c r="P650">
        <v>1</v>
      </c>
      <c r="Q650">
        <v>1</v>
      </c>
      <c r="R650">
        <v>117</v>
      </c>
    </row>
    <row r="651" spans="1:18" ht="12.75">
      <c r="A651" s="2">
        <v>30</v>
      </c>
      <c r="B651" s="1">
        <v>0.6458333333333334</v>
      </c>
      <c r="C651" s="1">
        <v>0.6458333333333334</v>
      </c>
      <c r="D651" s="1">
        <v>0.7701388888888889</v>
      </c>
      <c r="E651">
        <v>930</v>
      </c>
      <c r="F651">
        <v>1109</v>
      </c>
      <c r="G651">
        <v>24</v>
      </c>
      <c r="H651">
        <v>16</v>
      </c>
      <c r="I651">
        <v>24</v>
      </c>
      <c r="J651">
        <v>0</v>
      </c>
      <c r="K651">
        <v>12</v>
      </c>
      <c r="L651">
        <v>42</v>
      </c>
      <c r="M651">
        <v>1011</v>
      </c>
      <c r="N651">
        <v>36</v>
      </c>
      <c r="O651">
        <v>579</v>
      </c>
      <c r="P651">
        <v>1</v>
      </c>
      <c r="Q651">
        <v>1</v>
      </c>
      <c r="R651">
        <v>99</v>
      </c>
    </row>
    <row r="652" spans="1:18" ht="12.75">
      <c r="A652" s="2">
        <v>30</v>
      </c>
      <c r="B652" s="1">
        <v>0.6666666666666666</v>
      </c>
      <c r="C652" s="1">
        <v>0.6458333333333334</v>
      </c>
      <c r="D652" s="1">
        <v>0.7701388888888889</v>
      </c>
      <c r="E652">
        <v>930</v>
      </c>
      <c r="F652">
        <v>1109</v>
      </c>
      <c r="G652">
        <v>32</v>
      </c>
      <c r="H652">
        <v>15</v>
      </c>
      <c r="I652">
        <v>32</v>
      </c>
      <c r="J652">
        <v>0</v>
      </c>
      <c r="K652">
        <v>12</v>
      </c>
      <c r="L652">
        <v>43</v>
      </c>
      <c r="M652">
        <v>1392</v>
      </c>
      <c r="N652">
        <v>41</v>
      </c>
      <c r="O652">
        <v>605</v>
      </c>
      <c r="P652">
        <v>1</v>
      </c>
      <c r="Q652">
        <v>1</v>
      </c>
      <c r="R652">
        <v>125</v>
      </c>
    </row>
    <row r="653" spans="1:18" ht="12.75">
      <c r="A653" s="2">
        <v>30</v>
      </c>
      <c r="B653" s="1">
        <v>0.6875</v>
      </c>
      <c r="C653" s="1">
        <v>0.6458333333333334</v>
      </c>
      <c r="D653" s="1">
        <v>0.7701388888888889</v>
      </c>
      <c r="E653">
        <v>930</v>
      </c>
      <c r="F653">
        <v>1109</v>
      </c>
      <c r="G653">
        <v>38</v>
      </c>
      <c r="H653">
        <v>21</v>
      </c>
      <c r="I653">
        <v>38</v>
      </c>
      <c r="J653">
        <v>0</v>
      </c>
      <c r="K653">
        <v>12</v>
      </c>
      <c r="L653">
        <v>33</v>
      </c>
      <c r="M653">
        <v>1250</v>
      </c>
      <c r="N653">
        <v>44</v>
      </c>
      <c r="O653">
        <v>921</v>
      </c>
      <c r="P653">
        <v>1</v>
      </c>
      <c r="Q653">
        <v>1</v>
      </c>
      <c r="R653">
        <v>136</v>
      </c>
    </row>
    <row r="654" spans="1:18" ht="12.75">
      <c r="A654" s="2">
        <v>30</v>
      </c>
      <c r="B654" s="1">
        <v>0.7083333333333334</v>
      </c>
      <c r="C654" s="1">
        <v>0.6458333333333334</v>
      </c>
      <c r="D654" s="1">
        <v>0.7701388888888889</v>
      </c>
      <c r="E654">
        <v>930</v>
      </c>
      <c r="F654">
        <v>1109</v>
      </c>
      <c r="G654">
        <v>35</v>
      </c>
      <c r="H654">
        <v>19</v>
      </c>
      <c r="I654">
        <v>35</v>
      </c>
      <c r="J654">
        <v>0</v>
      </c>
      <c r="K654">
        <v>12</v>
      </c>
      <c r="L654">
        <v>36</v>
      </c>
      <c r="M654">
        <v>1264</v>
      </c>
      <c r="N654">
        <v>38</v>
      </c>
      <c r="O654">
        <v>721</v>
      </c>
      <c r="P654">
        <v>1</v>
      </c>
      <c r="Q654">
        <v>1</v>
      </c>
      <c r="R654">
        <v>124</v>
      </c>
    </row>
    <row r="655" spans="1:18" ht="12.75">
      <c r="A655" s="2">
        <v>30</v>
      </c>
      <c r="B655" s="1">
        <v>0.7291666666666666</v>
      </c>
      <c r="C655" s="1">
        <v>0.6458333333333334</v>
      </c>
      <c r="D655" s="1">
        <v>0.7701388888888889</v>
      </c>
      <c r="E655">
        <v>930</v>
      </c>
      <c r="F655">
        <v>1109</v>
      </c>
      <c r="G655">
        <v>29</v>
      </c>
      <c r="H655">
        <v>21</v>
      </c>
      <c r="I655">
        <v>29</v>
      </c>
      <c r="J655">
        <v>0</v>
      </c>
      <c r="K655">
        <v>12</v>
      </c>
      <c r="L655">
        <v>38</v>
      </c>
      <c r="M655">
        <v>1098</v>
      </c>
      <c r="N655">
        <v>37</v>
      </c>
      <c r="O655">
        <v>768</v>
      </c>
      <c r="P655">
        <v>1</v>
      </c>
      <c r="Q655">
        <v>1</v>
      </c>
      <c r="R655">
        <v>117</v>
      </c>
    </row>
    <row r="656" spans="1:18" ht="12.75">
      <c r="A656" s="2">
        <v>30</v>
      </c>
      <c r="B656" s="1">
        <v>0.75</v>
      </c>
      <c r="C656" s="1">
        <v>0.6458333333333334</v>
      </c>
      <c r="D656" s="1">
        <v>0.7701388888888889</v>
      </c>
      <c r="E656">
        <v>930</v>
      </c>
      <c r="F656">
        <v>1109</v>
      </c>
      <c r="G656">
        <v>29</v>
      </c>
      <c r="H656">
        <v>20</v>
      </c>
      <c r="I656">
        <v>29</v>
      </c>
      <c r="J656">
        <v>0</v>
      </c>
      <c r="K656">
        <v>12</v>
      </c>
      <c r="L656">
        <v>41</v>
      </c>
      <c r="M656">
        <v>1171</v>
      </c>
      <c r="N656">
        <v>39</v>
      </c>
      <c r="O656">
        <v>788</v>
      </c>
      <c r="P656">
        <v>1</v>
      </c>
      <c r="Q656">
        <v>1</v>
      </c>
      <c r="R656">
        <v>122</v>
      </c>
    </row>
    <row r="657" spans="1:18" ht="12.75">
      <c r="A657" s="2">
        <v>30</v>
      </c>
      <c r="B657" s="1">
        <v>0.7708333333333334</v>
      </c>
      <c r="C657" s="1">
        <v>0.7708333333333334</v>
      </c>
      <c r="D657" s="1">
        <v>0.8951388888888889</v>
      </c>
      <c r="E657">
        <v>1110</v>
      </c>
      <c r="F657">
        <v>1289</v>
      </c>
      <c r="G657">
        <v>29</v>
      </c>
      <c r="H657">
        <v>24</v>
      </c>
      <c r="I657">
        <v>29</v>
      </c>
      <c r="J657">
        <v>0</v>
      </c>
      <c r="K657">
        <v>12</v>
      </c>
      <c r="L657">
        <v>35</v>
      </c>
      <c r="M657">
        <v>1006</v>
      </c>
      <c r="N657">
        <v>41</v>
      </c>
      <c r="O657">
        <v>986</v>
      </c>
      <c r="P657">
        <v>1</v>
      </c>
      <c r="Q657">
        <v>1</v>
      </c>
      <c r="R657">
        <v>125</v>
      </c>
    </row>
    <row r="658" spans="1:18" ht="12.75">
      <c r="A658" s="2">
        <v>30</v>
      </c>
      <c r="B658" s="1">
        <v>0.7916666666666666</v>
      </c>
      <c r="C658" s="1">
        <v>0.7708333333333334</v>
      </c>
      <c r="D658" s="1">
        <v>0.8951388888888889</v>
      </c>
      <c r="E658">
        <v>1110</v>
      </c>
      <c r="F658">
        <v>1289</v>
      </c>
      <c r="G658">
        <v>19</v>
      </c>
      <c r="H658">
        <v>28</v>
      </c>
      <c r="I658">
        <v>28</v>
      </c>
      <c r="J658">
        <v>0</v>
      </c>
      <c r="K658">
        <v>12</v>
      </c>
      <c r="L658">
        <v>41</v>
      </c>
      <c r="M658">
        <v>784</v>
      </c>
      <c r="N658">
        <v>31</v>
      </c>
      <c r="O658">
        <v>867</v>
      </c>
      <c r="P658">
        <v>1</v>
      </c>
      <c r="Q658">
        <v>1</v>
      </c>
      <c r="R658">
        <v>103</v>
      </c>
    </row>
    <row r="659" spans="1:18" ht="12.75">
      <c r="A659" s="2">
        <v>30</v>
      </c>
      <c r="B659" s="1">
        <v>0.8125</v>
      </c>
      <c r="C659" s="1">
        <v>0.7708333333333334</v>
      </c>
      <c r="D659" s="1">
        <v>0.8951388888888889</v>
      </c>
      <c r="E659">
        <v>1110</v>
      </c>
      <c r="F659">
        <v>1289</v>
      </c>
      <c r="G659">
        <v>15</v>
      </c>
      <c r="H659">
        <v>28</v>
      </c>
      <c r="I659">
        <v>28</v>
      </c>
      <c r="J659">
        <v>0</v>
      </c>
      <c r="K659">
        <v>12</v>
      </c>
      <c r="L659">
        <v>41</v>
      </c>
      <c r="M659">
        <v>625</v>
      </c>
      <c r="N659">
        <v>49</v>
      </c>
      <c r="O659">
        <v>1368</v>
      </c>
      <c r="P659">
        <v>1</v>
      </c>
      <c r="Q659">
        <v>1</v>
      </c>
      <c r="R659">
        <v>125</v>
      </c>
    </row>
    <row r="660" spans="1:18" ht="12.75">
      <c r="A660" s="2">
        <v>30</v>
      </c>
      <c r="B660" s="1">
        <v>0.8333333333333334</v>
      </c>
      <c r="C660" s="1">
        <v>0.7708333333333334</v>
      </c>
      <c r="D660" s="1">
        <v>0.8951388888888889</v>
      </c>
      <c r="E660">
        <v>1110</v>
      </c>
      <c r="F660">
        <v>1289</v>
      </c>
      <c r="G660">
        <v>13</v>
      </c>
      <c r="H660">
        <v>38</v>
      </c>
      <c r="I660">
        <v>38</v>
      </c>
      <c r="J660">
        <v>0</v>
      </c>
      <c r="K660">
        <v>12</v>
      </c>
      <c r="L660">
        <v>44</v>
      </c>
      <c r="M660">
        <v>566</v>
      </c>
      <c r="N660">
        <v>38</v>
      </c>
      <c r="O660">
        <v>1428</v>
      </c>
      <c r="P660">
        <v>1</v>
      </c>
      <c r="Q660">
        <v>1</v>
      </c>
      <c r="R660">
        <v>125</v>
      </c>
    </row>
    <row r="661" spans="1:18" ht="12.75">
      <c r="A661" s="2">
        <v>30</v>
      </c>
      <c r="B661" s="1">
        <v>0.8541666666666666</v>
      </c>
      <c r="C661" s="1">
        <v>0.7708333333333334</v>
      </c>
      <c r="D661" s="1">
        <v>0.8951388888888889</v>
      </c>
      <c r="E661">
        <v>1110</v>
      </c>
      <c r="F661">
        <v>1289</v>
      </c>
      <c r="G661">
        <v>10</v>
      </c>
      <c r="H661">
        <v>35</v>
      </c>
      <c r="I661">
        <v>35</v>
      </c>
      <c r="J661">
        <v>0</v>
      </c>
      <c r="K661">
        <v>12</v>
      </c>
      <c r="L661">
        <v>35</v>
      </c>
      <c r="M661">
        <v>360</v>
      </c>
      <c r="N661">
        <v>44</v>
      </c>
      <c r="O661">
        <v>1533</v>
      </c>
      <c r="P661">
        <v>1</v>
      </c>
      <c r="Q661">
        <v>1</v>
      </c>
      <c r="R661">
        <v>118</v>
      </c>
    </row>
    <row r="662" spans="1:18" ht="12.75">
      <c r="A662" s="2">
        <v>30</v>
      </c>
      <c r="B662" s="1">
        <v>0.875</v>
      </c>
      <c r="C662" s="1">
        <v>0.7708333333333334</v>
      </c>
      <c r="D662" s="1">
        <v>0.8951388888888889</v>
      </c>
      <c r="E662">
        <v>1110</v>
      </c>
      <c r="F662">
        <v>1289</v>
      </c>
      <c r="G662">
        <v>8</v>
      </c>
      <c r="H662">
        <v>22</v>
      </c>
      <c r="I662">
        <v>22</v>
      </c>
      <c r="J662">
        <v>0</v>
      </c>
      <c r="K662">
        <v>12</v>
      </c>
      <c r="L662">
        <v>31</v>
      </c>
      <c r="M662">
        <v>260</v>
      </c>
      <c r="N662">
        <v>36</v>
      </c>
      <c r="O662">
        <v>808</v>
      </c>
      <c r="P662">
        <v>1</v>
      </c>
      <c r="Q662">
        <v>1</v>
      </c>
      <c r="R662">
        <v>67</v>
      </c>
    </row>
    <row r="663" spans="1:18" ht="12.75">
      <c r="A663" s="2">
        <v>30</v>
      </c>
      <c r="B663" s="1">
        <v>0.8958333333333334</v>
      </c>
      <c r="C663" s="1">
        <v>0.8958333333333334</v>
      </c>
      <c r="D663" s="1">
        <v>0.9784722222222223</v>
      </c>
      <c r="E663">
        <v>1290</v>
      </c>
      <c r="F663">
        <v>1409</v>
      </c>
      <c r="G663">
        <v>6</v>
      </c>
      <c r="H663">
        <v>13</v>
      </c>
      <c r="I663">
        <v>13</v>
      </c>
      <c r="J663">
        <v>0</v>
      </c>
      <c r="K663">
        <v>15</v>
      </c>
      <c r="L663">
        <v>25</v>
      </c>
      <c r="M663">
        <v>155</v>
      </c>
      <c r="N663">
        <v>37</v>
      </c>
      <c r="O663">
        <v>489</v>
      </c>
      <c r="P663">
        <v>1</v>
      </c>
      <c r="Q663">
        <v>1</v>
      </c>
      <c r="R663">
        <v>40</v>
      </c>
    </row>
    <row r="664" spans="1:18" ht="12.75">
      <c r="A664" s="2">
        <v>30</v>
      </c>
      <c r="B664" s="1">
        <v>0.9166666666666666</v>
      </c>
      <c r="C664" s="1">
        <v>0.8958333333333334</v>
      </c>
      <c r="D664" s="1">
        <v>0.9784722222222223</v>
      </c>
      <c r="E664">
        <v>1290</v>
      </c>
      <c r="F664">
        <v>1409</v>
      </c>
      <c r="G664">
        <v>8</v>
      </c>
      <c r="H664">
        <v>14</v>
      </c>
      <c r="I664">
        <v>14</v>
      </c>
      <c r="J664">
        <v>0</v>
      </c>
      <c r="K664">
        <v>15</v>
      </c>
      <c r="L664">
        <v>31</v>
      </c>
      <c r="M664">
        <v>249</v>
      </c>
      <c r="N664">
        <v>28</v>
      </c>
      <c r="O664">
        <v>404</v>
      </c>
      <c r="P664">
        <v>1</v>
      </c>
      <c r="Q664">
        <v>1</v>
      </c>
      <c r="R664">
        <v>41</v>
      </c>
    </row>
    <row r="665" spans="1:18" ht="12.75">
      <c r="A665" s="2">
        <v>30</v>
      </c>
      <c r="B665" s="1">
        <v>0.9375</v>
      </c>
      <c r="C665" s="1">
        <v>0.8958333333333334</v>
      </c>
      <c r="D665" s="1">
        <v>0.9784722222222223</v>
      </c>
      <c r="E665">
        <v>1290</v>
      </c>
      <c r="F665">
        <v>1409</v>
      </c>
      <c r="G665">
        <v>8</v>
      </c>
      <c r="H665">
        <v>11</v>
      </c>
      <c r="I665">
        <v>11</v>
      </c>
      <c r="J665">
        <v>0</v>
      </c>
      <c r="K665">
        <v>15</v>
      </c>
      <c r="L665">
        <v>31</v>
      </c>
      <c r="M665">
        <v>250</v>
      </c>
      <c r="N665">
        <v>31</v>
      </c>
      <c r="O665">
        <v>341</v>
      </c>
      <c r="P665">
        <v>1</v>
      </c>
      <c r="Q665">
        <v>1</v>
      </c>
      <c r="R665">
        <v>37</v>
      </c>
    </row>
    <row r="666" spans="1:18" ht="12.75">
      <c r="A666" s="2">
        <v>30</v>
      </c>
      <c r="B666" s="1">
        <v>0.9583333333333334</v>
      </c>
      <c r="C666" s="1">
        <v>0.8958333333333334</v>
      </c>
      <c r="D666" s="1">
        <v>0.9784722222222223</v>
      </c>
      <c r="E666">
        <v>1290</v>
      </c>
      <c r="F666">
        <v>1409</v>
      </c>
      <c r="G666">
        <v>3</v>
      </c>
      <c r="H666">
        <v>7</v>
      </c>
      <c r="I666">
        <v>7</v>
      </c>
      <c r="J666">
        <v>0</v>
      </c>
      <c r="K666">
        <v>15</v>
      </c>
      <c r="L666">
        <v>9</v>
      </c>
      <c r="M666">
        <v>29</v>
      </c>
      <c r="N666">
        <v>32</v>
      </c>
      <c r="O666">
        <v>212</v>
      </c>
      <c r="P666">
        <v>1</v>
      </c>
      <c r="Q666">
        <v>1</v>
      </c>
      <c r="R666">
        <v>15</v>
      </c>
    </row>
    <row r="667" spans="1:18" ht="12.75">
      <c r="A667" s="2">
        <v>3001</v>
      </c>
      <c r="B667" s="1">
        <v>0.25</v>
      </c>
      <c r="C667" s="1">
        <v>0.25</v>
      </c>
      <c r="D667" s="1">
        <v>0.29097222222222224</v>
      </c>
      <c r="E667">
        <v>360</v>
      </c>
      <c r="F667">
        <v>419</v>
      </c>
      <c r="G667">
        <v>12</v>
      </c>
      <c r="H667">
        <v>13</v>
      </c>
      <c r="I667">
        <v>13</v>
      </c>
      <c r="J667">
        <v>0</v>
      </c>
      <c r="K667">
        <v>21</v>
      </c>
      <c r="L667">
        <v>20</v>
      </c>
      <c r="M667">
        <v>236</v>
      </c>
      <c r="N667">
        <v>16</v>
      </c>
      <c r="O667">
        <v>206</v>
      </c>
      <c r="P667">
        <v>1</v>
      </c>
      <c r="Q667">
        <v>1</v>
      </c>
      <c r="R667">
        <v>28</v>
      </c>
    </row>
    <row r="668" spans="1:18" ht="12.75">
      <c r="A668" s="2">
        <v>3001</v>
      </c>
      <c r="B668" s="1">
        <v>0.2708333333333333</v>
      </c>
      <c r="C668" s="1">
        <v>0.25</v>
      </c>
      <c r="D668" s="1">
        <v>0.29097222222222224</v>
      </c>
      <c r="E668">
        <v>360</v>
      </c>
      <c r="F668">
        <v>419</v>
      </c>
      <c r="G668">
        <v>25</v>
      </c>
      <c r="H668">
        <v>20</v>
      </c>
      <c r="I668">
        <v>25</v>
      </c>
      <c r="J668">
        <v>0</v>
      </c>
      <c r="K668">
        <v>21</v>
      </c>
      <c r="L668">
        <v>20</v>
      </c>
      <c r="M668">
        <v>497</v>
      </c>
      <c r="N668">
        <v>37</v>
      </c>
      <c r="O668">
        <v>742</v>
      </c>
      <c r="P668">
        <v>1</v>
      </c>
      <c r="Q668">
        <v>1</v>
      </c>
      <c r="R668">
        <v>77</v>
      </c>
    </row>
    <row r="669" spans="1:18" ht="12.75">
      <c r="A669" s="2">
        <v>3001</v>
      </c>
      <c r="B669" s="1">
        <v>0.2916666666666667</v>
      </c>
      <c r="C669" s="1">
        <v>0.2916666666666667</v>
      </c>
      <c r="D669" s="1">
        <v>0.4159722222222222</v>
      </c>
      <c r="E669">
        <v>420</v>
      </c>
      <c r="F669">
        <v>599</v>
      </c>
      <c r="G669">
        <v>38</v>
      </c>
      <c r="H669">
        <v>37</v>
      </c>
      <c r="I669">
        <v>38</v>
      </c>
      <c r="J669">
        <v>0</v>
      </c>
      <c r="K669">
        <v>13</v>
      </c>
      <c r="L669">
        <v>34</v>
      </c>
      <c r="M669">
        <v>1288</v>
      </c>
      <c r="N669">
        <v>27</v>
      </c>
      <c r="O669">
        <v>988</v>
      </c>
      <c r="P669">
        <v>1</v>
      </c>
      <c r="Q669">
        <v>1</v>
      </c>
      <c r="R669">
        <v>142</v>
      </c>
    </row>
    <row r="670" spans="1:18" ht="12.75">
      <c r="A670" s="2">
        <v>3001</v>
      </c>
      <c r="B670" s="1">
        <v>0.3125</v>
      </c>
      <c r="C670" s="1">
        <v>0.2916666666666667</v>
      </c>
      <c r="D670" s="1">
        <v>0.4159722222222222</v>
      </c>
      <c r="E670">
        <v>420</v>
      </c>
      <c r="F670">
        <v>599</v>
      </c>
      <c r="G670">
        <v>49</v>
      </c>
      <c r="H670">
        <v>28</v>
      </c>
      <c r="I670">
        <v>49</v>
      </c>
      <c r="J670">
        <v>0</v>
      </c>
      <c r="K670">
        <v>13</v>
      </c>
      <c r="L670">
        <v>28</v>
      </c>
      <c r="M670">
        <v>1383</v>
      </c>
      <c r="N670">
        <v>39</v>
      </c>
      <c r="O670">
        <v>1085</v>
      </c>
      <c r="P670">
        <v>1</v>
      </c>
      <c r="Q670">
        <v>1</v>
      </c>
      <c r="R670">
        <v>154</v>
      </c>
    </row>
    <row r="671" spans="1:18" ht="12.75">
      <c r="A671" s="2">
        <v>3001</v>
      </c>
      <c r="B671" s="1">
        <v>0.3333333333333333</v>
      </c>
      <c r="C671" s="1">
        <v>0.2916666666666667</v>
      </c>
      <c r="D671" s="1">
        <v>0.4159722222222222</v>
      </c>
      <c r="E671">
        <v>420</v>
      </c>
      <c r="F671">
        <v>599</v>
      </c>
      <c r="G671">
        <v>61</v>
      </c>
      <c r="H671">
        <v>18</v>
      </c>
      <c r="I671">
        <v>61</v>
      </c>
      <c r="J671">
        <v>0</v>
      </c>
      <c r="K671">
        <v>13</v>
      </c>
      <c r="L671">
        <v>30</v>
      </c>
      <c r="M671">
        <v>1833</v>
      </c>
      <c r="N671">
        <v>36</v>
      </c>
      <c r="O671">
        <v>639</v>
      </c>
      <c r="P671">
        <v>1</v>
      </c>
      <c r="Q671">
        <v>1</v>
      </c>
      <c r="R671">
        <v>155</v>
      </c>
    </row>
    <row r="672" spans="1:18" ht="12.75">
      <c r="A672" s="2">
        <v>3001</v>
      </c>
      <c r="B672" s="1">
        <v>0.3541666666666667</v>
      </c>
      <c r="C672" s="1">
        <v>0.2916666666666667</v>
      </c>
      <c r="D672" s="1">
        <v>0.4159722222222222</v>
      </c>
      <c r="E672">
        <v>420</v>
      </c>
      <c r="F672">
        <v>599</v>
      </c>
      <c r="G672">
        <v>47</v>
      </c>
      <c r="H672">
        <v>32</v>
      </c>
      <c r="I672">
        <v>47</v>
      </c>
      <c r="J672">
        <v>0</v>
      </c>
      <c r="K672">
        <v>13</v>
      </c>
      <c r="L672">
        <v>31</v>
      </c>
      <c r="M672">
        <v>1467</v>
      </c>
      <c r="N672">
        <v>25</v>
      </c>
      <c r="O672">
        <v>803</v>
      </c>
      <c r="P672">
        <v>1</v>
      </c>
      <c r="Q672">
        <v>1</v>
      </c>
      <c r="R672">
        <v>142</v>
      </c>
    </row>
    <row r="673" spans="1:18" ht="12.75">
      <c r="A673" s="2">
        <v>3001</v>
      </c>
      <c r="B673" s="1">
        <v>0.375</v>
      </c>
      <c r="C673" s="1">
        <v>0.2916666666666667</v>
      </c>
      <c r="D673" s="1">
        <v>0.4159722222222222</v>
      </c>
      <c r="E673">
        <v>420</v>
      </c>
      <c r="F673">
        <v>599</v>
      </c>
      <c r="G673">
        <v>45</v>
      </c>
      <c r="H673">
        <v>22</v>
      </c>
      <c r="I673">
        <v>45</v>
      </c>
      <c r="J673">
        <v>0</v>
      </c>
      <c r="K673">
        <v>13</v>
      </c>
      <c r="L673">
        <v>34</v>
      </c>
      <c r="M673">
        <v>1526</v>
      </c>
      <c r="N673">
        <v>37</v>
      </c>
      <c r="O673">
        <v>829</v>
      </c>
      <c r="P673">
        <v>1</v>
      </c>
      <c r="Q673">
        <v>1</v>
      </c>
      <c r="R673">
        <v>147</v>
      </c>
    </row>
    <row r="674" spans="1:18" ht="12.75">
      <c r="A674" s="2">
        <v>3001</v>
      </c>
      <c r="B674" s="1">
        <v>0.3958333333333333</v>
      </c>
      <c r="C674" s="1">
        <v>0.2916666666666667</v>
      </c>
      <c r="D674" s="1">
        <v>0.4159722222222222</v>
      </c>
      <c r="E674">
        <v>420</v>
      </c>
      <c r="F674">
        <v>599</v>
      </c>
      <c r="G674">
        <v>37</v>
      </c>
      <c r="H674">
        <v>23</v>
      </c>
      <c r="I674">
        <v>37</v>
      </c>
      <c r="J674">
        <v>0</v>
      </c>
      <c r="K674">
        <v>13</v>
      </c>
      <c r="L674">
        <v>24</v>
      </c>
      <c r="M674">
        <v>889</v>
      </c>
      <c r="N674">
        <v>33</v>
      </c>
      <c r="O674">
        <v>758</v>
      </c>
      <c r="P674">
        <v>1</v>
      </c>
      <c r="Q674">
        <v>1</v>
      </c>
      <c r="R674">
        <v>103</v>
      </c>
    </row>
    <row r="675" spans="1:18" ht="12.75">
      <c r="A675" s="2">
        <v>3001</v>
      </c>
      <c r="B675" s="1">
        <v>0.4166666666666667</v>
      </c>
      <c r="C675" s="1">
        <v>0.4166666666666667</v>
      </c>
      <c r="D675" s="1">
        <v>0.6451388888888888</v>
      </c>
      <c r="E675">
        <v>600</v>
      </c>
      <c r="F675">
        <v>929</v>
      </c>
      <c r="G675">
        <v>42</v>
      </c>
      <c r="H675">
        <v>21</v>
      </c>
      <c r="I675">
        <v>42</v>
      </c>
      <c r="J675">
        <v>0</v>
      </c>
      <c r="K675">
        <v>12</v>
      </c>
      <c r="L675">
        <v>34</v>
      </c>
      <c r="M675">
        <v>1422</v>
      </c>
      <c r="N675">
        <v>34</v>
      </c>
      <c r="O675">
        <v>728</v>
      </c>
      <c r="P675">
        <v>1</v>
      </c>
      <c r="Q675">
        <v>1</v>
      </c>
      <c r="R675">
        <v>134</v>
      </c>
    </row>
    <row r="676" spans="1:18" ht="12.75">
      <c r="A676" s="2">
        <v>3001</v>
      </c>
      <c r="B676" s="1">
        <v>0.4375</v>
      </c>
      <c r="C676" s="1">
        <v>0.4166666666666667</v>
      </c>
      <c r="D676" s="1">
        <v>0.6451388888888888</v>
      </c>
      <c r="E676">
        <v>600</v>
      </c>
      <c r="F676">
        <v>929</v>
      </c>
      <c r="G676">
        <v>40</v>
      </c>
      <c r="H676">
        <v>28</v>
      </c>
      <c r="I676">
        <v>40</v>
      </c>
      <c r="J676">
        <v>0</v>
      </c>
      <c r="K676">
        <v>12</v>
      </c>
      <c r="L676">
        <v>37</v>
      </c>
      <c r="M676">
        <v>1475</v>
      </c>
      <c r="N676">
        <v>31</v>
      </c>
      <c r="O676">
        <v>873</v>
      </c>
      <c r="P676">
        <v>1</v>
      </c>
      <c r="Q676">
        <v>1</v>
      </c>
      <c r="R676">
        <v>147</v>
      </c>
    </row>
    <row r="677" spans="1:18" ht="12.75">
      <c r="A677" s="2">
        <v>3001</v>
      </c>
      <c r="B677" s="1">
        <v>0.4583333333333333</v>
      </c>
      <c r="C677" s="1">
        <v>0.4166666666666667</v>
      </c>
      <c r="D677" s="1">
        <v>0.6451388888888888</v>
      </c>
      <c r="E677">
        <v>600</v>
      </c>
      <c r="F677">
        <v>929</v>
      </c>
      <c r="G677">
        <v>36</v>
      </c>
      <c r="H677">
        <v>30</v>
      </c>
      <c r="I677">
        <v>36</v>
      </c>
      <c r="J677">
        <v>0</v>
      </c>
      <c r="K677">
        <v>12</v>
      </c>
      <c r="L677">
        <v>28</v>
      </c>
      <c r="M677">
        <v>1006</v>
      </c>
      <c r="N677">
        <v>43</v>
      </c>
      <c r="O677">
        <v>1282</v>
      </c>
      <c r="P677">
        <v>1</v>
      </c>
      <c r="Q677">
        <v>1</v>
      </c>
      <c r="R677">
        <v>143</v>
      </c>
    </row>
    <row r="678" spans="1:18" ht="12.75">
      <c r="A678" s="2">
        <v>3001</v>
      </c>
      <c r="B678" s="1">
        <v>0.4791666666666667</v>
      </c>
      <c r="C678" s="1">
        <v>0.4166666666666667</v>
      </c>
      <c r="D678" s="1">
        <v>0.6451388888888888</v>
      </c>
      <c r="E678">
        <v>600</v>
      </c>
      <c r="F678">
        <v>929</v>
      </c>
      <c r="G678">
        <v>27</v>
      </c>
      <c r="H678">
        <v>36</v>
      </c>
      <c r="I678">
        <v>36</v>
      </c>
      <c r="J678">
        <v>0</v>
      </c>
      <c r="K678">
        <v>12</v>
      </c>
      <c r="L678">
        <v>39</v>
      </c>
      <c r="M678">
        <v>1071</v>
      </c>
      <c r="N678">
        <v>35</v>
      </c>
      <c r="O678">
        <v>1263</v>
      </c>
      <c r="P678">
        <v>1</v>
      </c>
      <c r="Q678">
        <v>1</v>
      </c>
      <c r="R678">
        <v>146</v>
      </c>
    </row>
    <row r="679" spans="1:18" ht="12.75">
      <c r="A679" s="2">
        <v>3001</v>
      </c>
      <c r="B679" s="1">
        <v>0.5</v>
      </c>
      <c r="C679" s="1">
        <v>0.4166666666666667</v>
      </c>
      <c r="D679" s="1">
        <v>0.6451388888888888</v>
      </c>
      <c r="E679">
        <v>600</v>
      </c>
      <c r="F679">
        <v>929</v>
      </c>
      <c r="G679">
        <v>29</v>
      </c>
      <c r="H679">
        <v>36</v>
      </c>
      <c r="I679">
        <v>36</v>
      </c>
      <c r="J679">
        <v>0</v>
      </c>
      <c r="K679">
        <v>12</v>
      </c>
      <c r="L679">
        <v>27</v>
      </c>
      <c r="M679">
        <v>771</v>
      </c>
      <c r="N679">
        <v>38</v>
      </c>
      <c r="O679">
        <v>1381</v>
      </c>
      <c r="P679">
        <v>1</v>
      </c>
      <c r="Q679">
        <v>1</v>
      </c>
      <c r="R679">
        <v>135</v>
      </c>
    </row>
    <row r="680" spans="1:18" ht="12.75">
      <c r="A680" s="2">
        <v>3001</v>
      </c>
      <c r="B680" s="1">
        <v>0.5208333333333334</v>
      </c>
      <c r="C680" s="1">
        <v>0.4166666666666667</v>
      </c>
      <c r="D680" s="1">
        <v>0.6451388888888888</v>
      </c>
      <c r="E680">
        <v>600</v>
      </c>
      <c r="F680">
        <v>929</v>
      </c>
      <c r="G680">
        <v>30</v>
      </c>
      <c r="H680">
        <v>36</v>
      </c>
      <c r="I680">
        <v>36</v>
      </c>
      <c r="J680">
        <v>0</v>
      </c>
      <c r="K680">
        <v>12</v>
      </c>
      <c r="L680">
        <v>36</v>
      </c>
      <c r="M680">
        <v>1069</v>
      </c>
      <c r="N680">
        <v>26</v>
      </c>
      <c r="O680">
        <v>946</v>
      </c>
      <c r="P680">
        <v>1</v>
      </c>
      <c r="Q680">
        <v>1</v>
      </c>
      <c r="R680">
        <v>126</v>
      </c>
    </row>
    <row r="681" spans="1:18" ht="12.75">
      <c r="A681" s="2">
        <v>3001</v>
      </c>
      <c r="B681" s="1">
        <v>0.5416666666666666</v>
      </c>
      <c r="C681" s="1">
        <v>0.4166666666666667</v>
      </c>
      <c r="D681" s="1">
        <v>0.6451388888888888</v>
      </c>
      <c r="E681">
        <v>600</v>
      </c>
      <c r="F681">
        <v>929</v>
      </c>
      <c r="G681">
        <v>19</v>
      </c>
      <c r="H681">
        <v>43</v>
      </c>
      <c r="I681">
        <v>43</v>
      </c>
      <c r="J681">
        <v>0</v>
      </c>
      <c r="K681">
        <v>12</v>
      </c>
      <c r="L681">
        <v>29</v>
      </c>
      <c r="M681">
        <v>565</v>
      </c>
      <c r="N681">
        <v>44</v>
      </c>
      <c r="O681">
        <v>1884</v>
      </c>
      <c r="P681">
        <v>1</v>
      </c>
      <c r="Q681">
        <v>1</v>
      </c>
      <c r="R681">
        <v>153</v>
      </c>
    </row>
    <row r="682" spans="1:18" ht="12.75">
      <c r="A682" s="2">
        <v>3001</v>
      </c>
      <c r="B682" s="1">
        <v>0.5625</v>
      </c>
      <c r="C682" s="1">
        <v>0.4166666666666667</v>
      </c>
      <c r="D682" s="1">
        <v>0.6451388888888888</v>
      </c>
      <c r="E682">
        <v>600</v>
      </c>
      <c r="F682">
        <v>929</v>
      </c>
      <c r="G682">
        <v>20</v>
      </c>
      <c r="H682">
        <v>55</v>
      </c>
      <c r="I682">
        <v>55</v>
      </c>
      <c r="J682">
        <v>0</v>
      </c>
      <c r="K682">
        <v>12</v>
      </c>
      <c r="L682">
        <v>40</v>
      </c>
      <c r="M682">
        <v>809</v>
      </c>
      <c r="N682">
        <v>34</v>
      </c>
      <c r="O682">
        <v>1875</v>
      </c>
      <c r="P682">
        <v>1</v>
      </c>
      <c r="Q682">
        <v>1</v>
      </c>
      <c r="R682">
        <v>168</v>
      </c>
    </row>
    <row r="683" spans="1:18" ht="12.75">
      <c r="A683" s="2">
        <v>3001</v>
      </c>
      <c r="B683" s="1">
        <v>0.5833333333333334</v>
      </c>
      <c r="C683" s="1">
        <v>0.4166666666666667</v>
      </c>
      <c r="D683" s="1">
        <v>0.6451388888888888</v>
      </c>
      <c r="E683">
        <v>600</v>
      </c>
      <c r="F683">
        <v>929</v>
      </c>
      <c r="G683">
        <v>23</v>
      </c>
      <c r="H683">
        <v>45</v>
      </c>
      <c r="I683">
        <v>45</v>
      </c>
      <c r="J683">
        <v>0</v>
      </c>
      <c r="K683">
        <v>12</v>
      </c>
      <c r="L683">
        <v>29</v>
      </c>
      <c r="M683">
        <v>667</v>
      </c>
      <c r="N683">
        <v>44</v>
      </c>
      <c r="O683">
        <v>1994</v>
      </c>
      <c r="P683">
        <v>1</v>
      </c>
      <c r="Q683">
        <v>1</v>
      </c>
      <c r="R683">
        <v>166</v>
      </c>
    </row>
    <row r="684" spans="1:18" ht="12.75">
      <c r="A684" s="2">
        <v>3001</v>
      </c>
      <c r="B684" s="1">
        <v>0.6041666666666666</v>
      </c>
      <c r="C684" s="1">
        <v>0.4166666666666667</v>
      </c>
      <c r="D684" s="1">
        <v>0.6451388888888888</v>
      </c>
      <c r="E684">
        <v>600</v>
      </c>
      <c r="F684">
        <v>929</v>
      </c>
      <c r="G684">
        <v>18</v>
      </c>
      <c r="H684">
        <v>37</v>
      </c>
      <c r="I684">
        <v>37</v>
      </c>
      <c r="J684">
        <v>0</v>
      </c>
      <c r="K684">
        <v>12</v>
      </c>
      <c r="L684">
        <v>39</v>
      </c>
      <c r="M684">
        <v>710</v>
      </c>
      <c r="N684">
        <v>33</v>
      </c>
      <c r="O684">
        <v>1214</v>
      </c>
      <c r="P684">
        <v>1</v>
      </c>
      <c r="Q684">
        <v>1</v>
      </c>
      <c r="R684">
        <v>120</v>
      </c>
    </row>
    <row r="685" spans="1:18" ht="12.75">
      <c r="A685" s="2">
        <v>3001</v>
      </c>
      <c r="B685" s="1">
        <v>0.625</v>
      </c>
      <c r="C685" s="1">
        <v>0.4166666666666667</v>
      </c>
      <c r="D685" s="1">
        <v>0.6451388888888888</v>
      </c>
      <c r="E685">
        <v>600</v>
      </c>
      <c r="F685">
        <v>929</v>
      </c>
      <c r="G685">
        <v>24</v>
      </c>
      <c r="H685">
        <v>32</v>
      </c>
      <c r="I685">
        <v>32</v>
      </c>
      <c r="J685">
        <v>0</v>
      </c>
      <c r="K685">
        <v>12</v>
      </c>
      <c r="L685">
        <v>30</v>
      </c>
      <c r="M685">
        <v>730</v>
      </c>
      <c r="N685">
        <v>39</v>
      </c>
      <c r="O685">
        <v>1254</v>
      </c>
      <c r="P685">
        <v>1</v>
      </c>
      <c r="Q685">
        <v>1</v>
      </c>
      <c r="R685">
        <v>124</v>
      </c>
    </row>
    <row r="686" spans="1:18" ht="12.75">
      <c r="A686" s="2">
        <v>3001</v>
      </c>
      <c r="B686" s="1">
        <v>0.6458333333333334</v>
      </c>
      <c r="C686" s="1">
        <v>0.6458333333333334</v>
      </c>
      <c r="D686" s="1">
        <v>0.7493055555555556</v>
      </c>
      <c r="E686">
        <v>930</v>
      </c>
      <c r="F686">
        <v>1079</v>
      </c>
      <c r="G686">
        <v>28</v>
      </c>
      <c r="H686">
        <v>30</v>
      </c>
      <c r="I686">
        <v>30</v>
      </c>
      <c r="J686">
        <v>0</v>
      </c>
      <c r="K686">
        <v>14</v>
      </c>
      <c r="L686">
        <v>32</v>
      </c>
      <c r="M686">
        <v>904</v>
      </c>
      <c r="N686">
        <v>43</v>
      </c>
      <c r="O686">
        <v>1285</v>
      </c>
      <c r="P686">
        <v>1</v>
      </c>
      <c r="Q686">
        <v>1</v>
      </c>
      <c r="R686">
        <v>137</v>
      </c>
    </row>
    <row r="687" spans="1:18" ht="12.75">
      <c r="A687" s="2">
        <v>3001</v>
      </c>
      <c r="B687" s="1">
        <v>0.6666666666666666</v>
      </c>
      <c r="C687" s="1">
        <v>0.6458333333333334</v>
      </c>
      <c r="D687" s="1">
        <v>0.7493055555555556</v>
      </c>
      <c r="E687">
        <v>930</v>
      </c>
      <c r="F687">
        <v>1079</v>
      </c>
      <c r="G687">
        <v>34</v>
      </c>
      <c r="H687">
        <v>26</v>
      </c>
      <c r="I687">
        <v>34</v>
      </c>
      <c r="J687">
        <v>0</v>
      </c>
      <c r="K687">
        <v>14</v>
      </c>
      <c r="L687">
        <v>30</v>
      </c>
      <c r="M687">
        <v>1020</v>
      </c>
      <c r="N687">
        <v>36</v>
      </c>
      <c r="O687">
        <v>932</v>
      </c>
      <c r="P687">
        <v>1</v>
      </c>
      <c r="Q687">
        <v>1</v>
      </c>
      <c r="R687">
        <v>122</v>
      </c>
    </row>
    <row r="688" spans="1:18" ht="12.75">
      <c r="A688" s="2">
        <v>3001</v>
      </c>
      <c r="B688" s="1">
        <v>0.6875</v>
      </c>
      <c r="C688" s="1">
        <v>0.6458333333333334</v>
      </c>
      <c r="D688" s="1">
        <v>0.7493055555555556</v>
      </c>
      <c r="E688">
        <v>930</v>
      </c>
      <c r="F688">
        <v>1079</v>
      </c>
      <c r="G688">
        <v>31</v>
      </c>
      <c r="H688">
        <v>22</v>
      </c>
      <c r="I688">
        <v>31</v>
      </c>
      <c r="J688">
        <v>0</v>
      </c>
      <c r="K688">
        <v>14</v>
      </c>
      <c r="L688">
        <v>27</v>
      </c>
      <c r="M688">
        <v>838</v>
      </c>
      <c r="N688">
        <v>28</v>
      </c>
      <c r="O688">
        <v>608</v>
      </c>
      <c r="P688">
        <v>1</v>
      </c>
      <c r="Q688">
        <v>1</v>
      </c>
      <c r="R688">
        <v>90</v>
      </c>
    </row>
    <row r="689" spans="1:18" ht="12.75">
      <c r="A689" s="2">
        <v>3001</v>
      </c>
      <c r="B689" s="1">
        <v>0.7083333333333334</v>
      </c>
      <c r="C689" s="1">
        <v>0.6458333333333334</v>
      </c>
      <c r="D689" s="1">
        <v>0.7493055555555556</v>
      </c>
      <c r="E689">
        <v>930</v>
      </c>
      <c r="F689">
        <v>1079</v>
      </c>
      <c r="G689">
        <v>33</v>
      </c>
      <c r="H689">
        <v>23</v>
      </c>
      <c r="I689">
        <v>33</v>
      </c>
      <c r="J689">
        <v>0</v>
      </c>
      <c r="K689">
        <v>14</v>
      </c>
      <c r="L689">
        <v>35</v>
      </c>
      <c r="M689">
        <v>1140</v>
      </c>
      <c r="N689">
        <v>31</v>
      </c>
      <c r="O689">
        <v>708</v>
      </c>
      <c r="P689">
        <v>1</v>
      </c>
      <c r="Q689">
        <v>1</v>
      </c>
      <c r="R689">
        <v>116</v>
      </c>
    </row>
    <row r="690" spans="1:18" ht="12.75">
      <c r="A690" s="2">
        <v>3001</v>
      </c>
      <c r="B690" s="1">
        <v>0.7291666666666666</v>
      </c>
      <c r="C690" s="1">
        <v>0.6458333333333334</v>
      </c>
      <c r="D690" s="1">
        <v>0.7493055555555556</v>
      </c>
      <c r="E690">
        <v>930</v>
      </c>
      <c r="F690">
        <v>1079</v>
      </c>
      <c r="G690">
        <v>31</v>
      </c>
      <c r="H690">
        <v>24</v>
      </c>
      <c r="I690">
        <v>31</v>
      </c>
      <c r="J690">
        <v>0</v>
      </c>
      <c r="K690">
        <v>14</v>
      </c>
      <c r="L690">
        <v>26</v>
      </c>
      <c r="M690">
        <v>815</v>
      </c>
      <c r="N690">
        <v>36</v>
      </c>
      <c r="O690">
        <v>876</v>
      </c>
      <c r="P690">
        <v>1</v>
      </c>
      <c r="Q690">
        <v>1</v>
      </c>
      <c r="R690">
        <v>106</v>
      </c>
    </row>
    <row r="691" spans="1:18" ht="12.75">
      <c r="A691" s="2">
        <v>3001</v>
      </c>
      <c r="B691" s="1">
        <v>0.75</v>
      </c>
      <c r="C691" s="1">
        <v>0.75</v>
      </c>
      <c r="D691" s="1">
        <v>0.8951388888888889</v>
      </c>
      <c r="E691">
        <v>1080</v>
      </c>
      <c r="F691">
        <v>1289</v>
      </c>
      <c r="G691">
        <v>29</v>
      </c>
      <c r="H691">
        <v>27</v>
      </c>
      <c r="I691">
        <v>29</v>
      </c>
      <c r="J691">
        <v>0</v>
      </c>
      <c r="K691">
        <v>15</v>
      </c>
      <c r="L691">
        <v>37</v>
      </c>
      <c r="M691">
        <v>1059</v>
      </c>
      <c r="N691">
        <v>29</v>
      </c>
      <c r="O691">
        <v>789</v>
      </c>
      <c r="P691">
        <v>1</v>
      </c>
      <c r="Q691">
        <v>1</v>
      </c>
      <c r="R691">
        <v>116</v>
      </c>
    </row>
    <row r="692" spans="1:18" ht="12.75">
      <c r="A692" s="2">
        <v>3001</v>
      </c>
      <c r="B692" s="1">
        <v>0.7708333333333334</v>
      </c>
      <c r="C692" s="1">
        <v>0.75</v>
      </c>
      <c r="D692" s="1">
        <v>0.8951388888888889</v>
      </c>
      <c r="E692">
        <v>1080</v>
      </c>
      <c r="F692">
        <v>1289</v>
      </c>
      <c r="G692">
        <v>25</v>
      </c>
      <c r="H692">
        <v>33</v>
      </c>
      <c r="I692">
        <v>33</v>
      </c>
      <c r="J692">
        <v>0</v>
      </c>
      <c r="K692">
        <v>15</v>
      </c>
      <c r="L692">
        <v>25</v>
      </c>
      <c r="M692">
        <v>613</v>
      </c>
      <c r="N692">
        <v>28</v>
      </c>
      <c r="O692">
        <v>928</v>
      </c>
      <c r="P692">
        <v>1</v>
      </c>
      <c r="Q692">
        <v>1</v>
      </c>
      <c r="R692">
        <v>96</v>
      </c>
    </row>
    <row r="693" spans="1:18" ht="12.75">
      <c r="A693" s="2">
        <v>3001</v>
      </c>
      <c r="B693" s="1">
        <v>0.7916666666666666</v>
      </c>
      <c r="C693" s="1">
        <v>0.75</v>
      </c>
      <c r="D693" s="1">
        <v>0.8951388888888889</v>
      </c>
      <c r="E693">
        <v>1080</v>
      </c>
      <c r="F693">
        <v>1289</v>
      </c>
      <c r="G693">
        <v>23</v>
      </c>
      <c r="H693">
        <v>36</v>
      </c>
      <c r="I693">
        <v>36</v>
      </c>
      <c r="J693">
        <v>0</v>
      </c>
      <c r="K693">
        <v>15</v>
      </c>
      <c r="L693">
        <v>23</v>
      </c>
      <c r="M693">
        <v>533</v>
      </c>
      <c r="N693">
        <v>35</v>
      </c>
      <c r="O693">
        <v>1277</v>
      </c>
      <c r="P693">
        <v>1</v>
      </c>
      <c r="Q693">
        <v>1</v>
      </c>
      <c r="R693">
        <v>113</v>
      </c>
    </row>
    <row r="694" spans="1:18" ht="12.75">
      <c r="A694" s="2">
        <v>3001</v>
      </c>
      <c r="B694" s="1">
        <v>0.8125</v>
      </c>
      <c r="C694" s="1">
        <v>0.75</v>
      </c>
      <c r="D694" s="1">
        <v>0.8951388888888889</v>
      </c>
      <c r="E694">
        <v>1080</v>
      </c>
      <c r="F694">
        <v>1289</v>
      </c>
      <c r="G694">
        <v>14</v>
      </c>
      <c r="H694">
        <v>34</v>
      </c>
      <c r="I694">
        <v>34</v>
      </c>
      <c r="J694">
        <v>0</v>
      </c>
      <c r="K694">
        <v>15</v>
      </c>
      <c r="L694">
        <v>37</v>
      </c>
      <c r="M694">
        <v>508</v>
      </c>
      <c r="N694">
        <v>32</v>
      </c>
      <c r="O694">
        <v>1103</v>
      </c>
      <c r="P694">
        <v>1</v>
      </c>
      <c r="Q694">
        <v>1</v>
      </c>
      <c r="R694">
        <v>101</v>
      </c>
    </row>
    <row r="695" spans="1:18" ht="12.75">
      <c r="A695" s="2">
        <v>3001</v>
      </c>
      <c r="B695" s="1">
        <v>0.8333333333333334</v>
      </c>
      <c r="C695" s="1">
        <v>0.75</v>
      </c>
      <c r="D695" s="1">
        <v>0.8951388888888889</v>
      </c>
      <c r="E695">
        <v>1080</v>
      </c>
      <c r="F695">
        <v>1289</v>
      </c>
      <c r="G695">
        <v>13</v>
      </c>
      <c r="H695">
        <v>44</v>
      </c>
      <c r="I695">
        <v>44</v>
      </c>
      <c r="J695">
        <v>0</v>
      </c>
      <c r="K695">
        <v>15</v>
      </c>
      <c r="L695">
        <v>29</v>
      </c>
      <c r="M695">
        <v>373</v>
      </c>
      <c r="N695">
        <v>32</v>
      </c>
      <c r="O695">
        <v>1420</v>
      </c>
      <c r="P695">
        <v>1</v>
      </c>
      <c r="Q695">
        <v>1</v>
      </c>
      <c r="R695">
        <v>112</v>
      </c>
    </row>
    <row r="696" spans="1:18" ht="12.75">
      <c r="A696" s="2">
        <v>3001</v>
      </c>
      <c r="B696" s="1">
        <v>0.8541666666666666</v>
      </c>
      <c r="C696" s="1">
        <v>0.75</v>
      </c>
      <c r="D696" s="1">
        <v>0.8951388888888889</v>
      </c>
      <c r="E696">
        <v>1080</v>
      </c>
      <c r="F696">
        <v>1289</v>
      </c>
      <c r="G696">
        <v>14</v>
      </c>
      <c r="H696">
        <v>38</v>
      </c>
      <c r="I696">
        <v>38</v>
      </c>
      <c r="J696">
        <v>0</v>
      </c>
      <c r="K696">
        <v>15</v>
      </c>
      <c r="L696">
        <v>20</v>
      </c>
      <c r="M696">
        <v>287</v>
      </c>
      <c r="N696">
        <v>32</v>
      </c>
      <c r="O696">
        <v>1218</v>
      </c>
      <c r="P696">
        <v>1</v>
      </c>
      <c r="Q696">
        <v>1</v>
      </c>
      <c r="R696">
        <v>94</v>
      </c>
    </row>
    <row r="697" spans="1:18" ht="12.75">
      <c r="A697" s="2">
        <v>3001</v>
      </c>
      <c r="B697" s="1">
        <v>0.875</v>
      </c>
      <c r="C697" s="1">
        <v>0.75</v>
      </c>
      <c r="D697" s="1">
        <v>0.8951388888888889</v>
      </c>
      <c r="E697">
        <v>1080</v>
      </c>
      <c r="F697">
        <v>1289</v>
      </c>
      <c r="G697">
        <v>6</v>
      </c>
      <c r="H697">
        <v>26</v>
      </c>
      <c r="I697">
        <v>26</v>
      </c>
      <c r="J697">
        <v>0</v>
      </c>
      <c r="K697">
        <v>15</v>
      </c>
      <c r="L697">
        <v>35</v>
      </c>
      <c r="M697">
        <v>226</v>
      </c>
      <c r="N697">
        <v>31</v>
      </c>
      <c r="O697">
        <v>814</v>
      </c>
      <c r="P697">
        <v>1</v>
      </c>
      <c r="Q697">
        <v>1</v>
      </c>
      <c r="R697">
        <v>65</v>
      </c>
    </row>
    <row r="698" spans="1:18" ht="12.75">
      <c r="A698" s="2">
        <v>3001</v>
      </c>
      <c r="B698" s="1">
        <v>0.8958333333333334</v>
      </c>
      <c r="C698" s="1">
        <v>0.8958333333333334</v>
      </c>
      <c r="D698" s="1">
        <v>0.9784722222222223</v>
      </c>
      <c r="E698">
        <v>1290</v>
      </c>
      <c r="F698">
        <v>1409</v>
      </c>
      <c r="G698">
        <v>8</v>
      </c>
      <c r="H698">
        <v>20</v>
      </c>
      <c r="I698">
        <v>20</v>
      </c>
      <c r="J698">
        <v>0</v>
      </c>
      <c r="K698">
        <v>21</v>
      </c>
      <c r="L698">
        <v>21</v>
      </c>
      <c r="M698">
        <v>159</v>
      </c>
      <c r="N698">
        <v>34</v>
      </c>
      <c r="O698">
        <v>674</v>
      </c>
      <c r="P698">
        <v>1</v>
      </c>
      <c r="Q698">
        <v>1</v>
      </c>
      <c r="R698">
        <v>52</v>
      </c>
    </row>
    <row r="699" spans="1:18" ht="12.75">
      <c r="A699" s="2">
        <v>3001</v>
      </c>
      <c r="B699" s="1">
        <v>0.9166666666666666</v>
      </c>
      <c r="C699" s="1">
        <v>0.8958333333333334</v>
      </c>
      <c r="D699" s="1">
        <v>0.9784722222222223</v>
      </c>
      <c r="E699">
        <v>1290</v>
      </c>
      <c r="F699">
        <v>1409</v>
      </c>
      <c r="G699">
        <v>9</v>
      </c>
      <c r="H699">
        <v>18</v>
      </c>
      <c r="I699">
        <v>18</v>
      </c>
      <c r="J699">
        <v>0</v>
      </c>
      <c r="K699">
        <v>21</v>
      </c>
      <c r="L699">
        <v>24</v>
      </c>
      <c r="M699">
        <v>206</v>
      </c>
      <c r="N699">
        <v>25</v>
      </c>
      <c r="O699">
        <v>450</v>
      </c>
      <c r="P699">
        <v>1</v>
      </c>
      <c r="Q699">
        <v>1</v>
      </c>
      <c r="R699">
        <v>41</v>
      </c>
    </row>
    <row r="700" spans="1:18" ht="12.75">
      <c r="A700" s="2">
        <v>3001</v>
      </c>
      <c r="B700" s="1">
        <v>0.9375</v>
      </c>
      <c r="C700" s="1">
        <v>0.8958333333333334</v>
      </c>
      <c r="D700" s="1">
        <v>0.9784722222222223</v>
      </c>
      <c r="E700">
        <v>1290</v>
      </c>
      <c r="F700">
        <v>1409</v>
      </c>
      <c r="G700">
        <v>5</v>
      </c>
      <c r="H700">
        <v>9</v>
      </c>
      <c r="I700">
        <v>9</v>
      </c>
      <c r="J700">
        <v>0</v>
      </c>
      <c r="K700">
        <v>21</v>
      </c>
      <c r="L700">
        <v>16</v>
      </c>
      <c r="M700">
        <v>81</v>
      </c>
      <c r="N700">
        <v>19</v>
      </c>
      <c r="O700">
        <v>180</v>
      </c>
      <c r="P700">
        <v>1</v>
      </c>
      <c r="Q700">
        <v>1</v>
      </c>
      <c r="R700">
        <v>16</v>
      </c>
    </row>
    <row r="701" spans="1:18" ht="12.75">
      <c r="A701" s="2">
        <v>3001</v>
      </c>
      <c r="B701" s="1">
        <v>0.9583333333333334</v>
      </c>
      <c r="C701" s="1">
        <v>0.8958333333333334</v>
      </c>
      <c r="D701" s="1">
        <v>0.9784722222222223</v>
      </c>
      <c r="E701">
        <v>1290</v>
      </c>
      <c r="F701">
        <v>1409</v>
      </c>
      <c r="G701">
        <v>7</v>
      </c>
      <c r="H701">
        <v>7</v>
      </c>
      <c r="I701">
        <v>7</v>
      </c>
      <c r="J701">
        <v>0</v>
      </c>
      <c r="K701">
        <v>21</v>
      </c>
      <c r="L701">
        <v>10</v>
      </c>
      <c r="M701">
        <v>66</v>
      </c>
      <c r="N701">
        <v>23</v>
      </c>
      <c r="O701">
        <v>162</v>
      </c>
      <c r="P701">
        <v>1</v>
      </c>
      <c r="Q701">
        <v>1</v>
      </c>
      <c r="R701">
        <v>14</v>
      </c>
    </row>
    <row r="702" spans="1:18" ht="12.75">
      <c r="A702" s="2">
        <v>32</v>
      </c>
      <c r="B702" s="1">
        <v>0.25</v>
      </c>
      <c r="C702" s="1">
        <v>0.25</v>
      </c>
      <c r="D702" s="1">
        <v>0.29097222222222224</v>
      </c>
      <c r="E702">
        <v>360</v>
      </c>
      <c r="F702">
        <v>419</v>
      </c>
      <c r="G702">
        <v>11</v>
      </c>
      <c r="H702">
        <v>7</v>
      </c>
      <c r="I702">
        <v>11</v>
      </c>
      <c r="J702">
        <v>0</v>
      </c>
      <c r="K702">
        <v>15</v>
      </c>
      <c r="L702">
        <v>26</v>
      </c>
      <c r="M702">
        <v>281</v>
      </c>
      <c r="N702">
        <v>28</v>
      </c>
      <c r="O702">
        <v>209</v>
      </c>
      <c r="P702">
        <v>1</v>
      </c>
      <c r="Q702">
        <v>1</v>
      </c>
      <c r="R702">
        <v>31</v>
      </c>
    </row>
    <row r="703" spans="1:18" ht="12.75">
      <c r="A703" s="2">
        <v>32</v>
      </c>
      <c r="B703" s="1">
        <v>0.2708333333333333</v>
      </c>
      <c r="C703" s="1">
        <v>0.25</v>
      </c>
      <c r="D703" s="1">
        <v>0.29097222222222224</v>
      </c>
      <c r="E703">
        <v>360</v>
      </c>
      <c r="F703">
        <v>419</v>
      </c>
      <c r="G703">
        <v>23</v>
      </c>
      <c r="H703">
        <v>17</v>
      </c>
      <c r="I703">
        <v>23</v>
      </c>
      <c r="J703">
        <v>0</v>
      </c>
      <c r="K703">
        <v>15</v>
      </c>
      <c r="L703">
        <v>53</v>
      </c>
      <c r="M703">
        <v>1236</v>
      </c>
      <c r="N703">
        <v>59</v>
      </c>
      <c r="O703">
        <v>1023</v>
      </c>
      <c r="P703">
        <v>1</v>
      </c>
      <c r="Q703">
        <v>1</v>
      </c>
      <c r="R703">
        <v>141</v>
      </c>
    </row>
    <row r="704" spans="1:18" ht="12.75">
      <c r="A704" s="2">
        <v>32</v>
      </c>
      <c r="B704" s="1">
        <v>0.2916666666666667</v>
      </c>
      <c r="C704" s="1">
        <v>0.2916666666666667</v>
      </c>
      <c r="D704" s="1">
        <v>0.3326388888888889</v>
      </c>
      <c r="E704">
        <v>420</v>
      </c>
      <c r="F704">
        <v>479</v>
      </c>
      <c r="G704">
        <v>60</v>
      </c>
      <c r="H704">
        <v>24</v>
      </c>
      <c r="I704">
        <v>60</v>
      </c>
      <c r="J704">
        <v>0</v>
      </c>
      <c r="K704">
        <v>9</v>
      </c>
      <c r="L704">
        <v>46</v>
      </c>
      <c r="M704">
        <v>2771</v>
      </c>
      <c r="N704">
        <v>39</v>
      </c>
      <c r="O704">
        <v>946</v>
      </c>
      <c r="P704">
        <v>1</v>
      </c>
      <c r="Q704">
        <v>1</v>
      </c>
      <c r="R704">
        <v>232</v>
      </c>
    </row>
    <row r="705" spans="1:18" ht="12.75">
      <c r="A705" s="2">
        <v>32</v>
      </c>
      <c r="B705" s="1">
        <v>0.3125</v>
      </c>
      <c r="C705" s="1">
        <v>0.2916666666666667</v>
      </c>
      <c r="D705" s="1">
        <v>0.3326388888888889</v>
      </c>
      <c r="E705">
        <v>420</v>
      </c>
      <c r="F705">
        <v>479</v>
      </c>
      <c r="G705">
        <v>64</v>
      </c>
      <c r="H705">
        <v>50</v>
      </c>
      <c r="I705">
        <v>64</v>
      </c>
      <c r="J705">
        <v>0</v>
      </c>
      <c r="K705">
        <v>9</v>
      </c>
      <c r="L705">
        <v>45</v>
      </c>
      <c r="M705">
        <v>2893</v>
      </c>
      <c r="N705">
        <v>52</v>
      </c>
      <c r="O705">
        <v>2611</v>
      </c>
      <c r="P705">
        <v>1</v>
      </c>
      <c r="Q705">
        <v>1</v>
      </c>
      <c r="R705">
        <v>344</v>
      </c>
    </row>
    <row r="706" spans="1:18" ht="12.75">
      <c r="A706" s="2">
        <v>32</v>
      </c>
      <c r="B706" s="1">
        <v>0.3333333333333333</v>
      </c>
      <c r="C706" s="1">
        <v>0.3333333333333333</v>
      </c>
      <c r="D706" s="1">
        <v>0.4576388888888889</v>
      </c>
      <c r="E706">
        <v>480</v>
      </c>
      <c r="F706">
        <v>659</v>
      </c>
      <c r="G706">
        <v>60</v>
      </c>
      <c r="H706">
        <v>46</v>
      </c>
      <c r="I706">
        <v>60</v>
      </c>
      <c r="J706">
        <v>0</v>
      </c>
      <c r="K706">
        <v>7</v>
      </c>
      <c r="L706">
        <v>59</v>
      </c>
      <c r="M706">
        <v>3552</v>
      </c>
      <c r="N706">
        <v>57</v>
      </c>
      <c r="O706">
        <v>2599</v>
      </c>
      <c r="P706">
        <v>1</v>
      </c>
      <c r="Q706">
        <v>1</v>
      </c>
      <c r="R706">
        <v>384</v>
      </c>
    </row>
    <row r="707" spans="1:18" ht="12.75">
      <c r="A707" s="2">
        <v>32</v>
      </c>
      <c r="B707" s="1">
        <v>0.3541666666666667</v>
      </c>
      <c r="C707" s="1">
        <v>0.3333333333333333</v>
      </c>
      <c r="D707" s="1">
        <v>0.4576388888888889</v>
      </c>
      <c r="E707">
        <v>480</v>
      </c>
      <c r="F707">
        <v>659</v>
      </c>
      <c r="G707">
        <v>55</v>
      </c>
      <c r="H707">
        <v>32</v>
      </c>
      <c r="I707">
        <v>55</v>
      </c>
      <c r="J707">
        <v>0</v>
      </c>
      <c r="K707">
        <v>7</v>
      </c>
      <c r="L707">
        <v>70</v>
      </c>
      <c r="M707">
        <v>3817</v>
      </c>
      <c r="N707">
        <v>84</v>
      </c>
      <c r="O707">
        <v>2672</v>
      </c>
      <c r="P707">
        <v>1</v>
      </c>
      <c r="Q707">
        <v>1</v>
      </c>
      <c r="R707">
        <v>406</v>
      </c>
    </row>
    <row r="708" spans="1:18" ht="12.75">
      <c r="A708" s="2">
        <v>32</v>
      </c>
      <c r="B708" s="1">
        <v>0.375</v>
      </c>
      <c r="C708" s="1">
        <v>0.3333333333333333</v>
      </c>
      <c r="D708" s="1">
        <v>0.4576388888888889</v>
      </c>
      <c r="E708">
        <v>480</v>
      </c>
      <c r="F708">
        <v>659</v>
      </c>
      <c r="G708">
        <v>54</v>
      </c>
      <c r="H708">
        <v>27</v>
      </c>
      <c r="I708">
        <v>54</v>
      </c>
      <c r="J708">
        <v>0</v>
      </c>
      <c r="K708">
        <v>7</v>
      </c>
      <c r="L708">
        <v>75</v>
      </c>
      <c r="M708">
        <v>4014</v>
      </c>
      <c r="N708">
        <v>53</v>
      </c>
      <c r="O708">
        <v>1437</v>
      </c>
      <c r="P708">
        <v>1</v>
      </c>
      <c r="Q708">
        <v>1</v>
      </c>
      <c r="R708">
        <v>341</v>
      </c>
    </row>
    <row r="709" spans="1:18" ht="12.75">
      <c r="A709" s="2">
        <v>32</v>
      </c>
      <c r="B709" s="1">
        <v>0.3958333333333333</v>
      </c>
      <c r="C709" s="1">
        <v>0.3333333333333333</v>
      </c>
      <c r="D709" s="1">
        <v>0.4576388888888889</v>
      </c>
      <c r="E709">
        <v>480</v>
      </c>
      <c r="F709">
        <v>659</v>
      </c>
      <c r="G709">
        <v>48</v>
      </c>
      <c r="H709">
        <v>28</v>
      </c>
      <c r="I709">
        <v>48</v>
      </c>
      <c r="J709">
        <v>0</v>
      </c>
      <c r="K709">
        <v>7</v>
      </c>
      <c r="L709">
        <v>80</v>
      </c>
      <c r="M709">
        <v>3853</v>
      </c>
      <c r="N709">
        <v>98</v>
      </c>
      <c r="O709">
        <v>2709</v>
      </c>
      <c r="P709">
        <v>1</v>
      </c>
      <c r="Q709">
        <v>1</v>
      </c>
      <c r="R709">
        <v>410</v>
      </c>
    </row>
    <row r="710" spans="1:18" ht="12.75">
      <c r="A710" s="2">
        <v>32</v>
      </c>
      <c r="B710" s="1">
        <v>0.4166666666666667</v>
      </c>
      <c r="C710" s="1">
        <v>0.3333333333333333</v>
      </c>
      <c r="D710" s="1">
        <v>0.4576388888888889</v>
      </c>
      <c r="E710">
        <v>480</v>
      </c>
      <c r="F710">
        <v>659</v>
      </c>
      <c r="G710">
        <v>49</v>
      </c>
      <c r="H710">
        <v>36</v>
      </c>
      <c r="I710">
        <v>49</v>
      </c>
      <c r="J710">
        <v>0</v>
      </c>
      <c r="K710">
        <v>7</v>
      </c>
      <c r="L710">
        <v>77</v>
      </c>
      <c r="M710">
        <v>3805</v>
      </c>
      <c r="N710">
        <v>79</v>
      </c>
      <c r="O710">
        <v>2869</v>
      </c>
      <c r="P710">
        <v>1</v>
      </c>
      <c r="Q710">
        <v>1</v>
      </c>
      <c r="R710">
        <v>417</v>
      </c>
    </row>
    <row r="711" spans="1:18" ht="12.75">
      <c r="A711" s="2">
        <v>32</v>
      </c>
      <c r="B711" s="1">
        <v>0.4375</v>
      </c>
      <c r="C711" s="1">
        <v>0.3333333333333333</v>
      </c>
      <c r="D711" s="1">
        <v>0.4576388888888889</v>
      </c>
      <c r="E711">
        <v>480</v>
      </c>
      <c r="F711">
        <v>659</v>
      </c>
      <c r="G711">
        <v>53</v>
      </c>
      <c r="H711">
        <v>56</v>
      </c>
      <c r="I711">
        <v>56</v>
      </c>
      <c r="J711">
        <v>0</v>
      </c>
      <c r="K711">
        <v>7</v>
      </c>
      <c r="L711">
        <v>91</v>
      </c>
      <c r="M711">
        <v>4824</v>
      </c>
      <c r="N711">
        <v>56</v>
      </c>
      <c r="O711">
        <v>3118</v>
      </c>
      <c r="P711">
        <v>1</v>
      </c>
      <c r="Q711">
        <v>1</v>
      </c>
      <c r="R711">
        <v>496</v>
      </c>
    </row>
    <row r="712" spans="1:18" ht="12.75">
      <c r="A712" s="2">
        <v>32</v>
      </c>
      <c r="B712" s="1">
        <v>0.4583333333333333</v>
      </c>
      <c r="C712" s="1">
        <v>0.4583333333333333</v>
      </c>
      <c r="D712" s="1">
        <v>0.6451388888888888</v>
      </c>
      <c r="E712">
        <v>660</v>
      </c>
      <c r="F712">
        <v>929</v>
      </c>
      <c r="G712">
        <v>61</v>
      </c>
      <c r="H712">
        <v>51</v>
      </c>
      <c r="I712">
        <v>61</v>
      </c>
      <c r="J712">
        <v>0</v>
      </c>
      <c r="K712">
        <v>7</v>
      </c>
      <c r="L712">
        <v>57</v>
      </c>
      <c r="M712">
        <v>3463</v>
      </c>
      <c r="N712">
        <v>70</v>
      </c>
      <c r="O712">
        <v>3565</v>
      </c>
      <c r="P712">
        <v>1</v>
      </c>
      <c r="Q712">
        <v>1</v>
      </c>
      <c r="R712">
        <v>439</v>
      </c>
    </row>
    <row r="713" spans="1:18" ht="12.75">
      <c r="A713" s="2">
        <v>32</v>
      </c>
      <c r="B713" s="1">
        <v>0.4791666666666667</v>
      </c>
      <c r="C713" s="1">
        <v>0.4583333333333333</v>
      </c>
      <c r="D713" s="1">
        <v>0.6451388888888888</v>
      </c>
      <c r="E713">
        <v>660</v>
      </c>
      <c r="F713">
        <v>929</v>
      </c>
      <c r="G713">
        <v>53</v>
      </c>
      <c r="H713">
        <v>61</v>
      </c>
      <c r="I713">
        <v>61</v>
      </c>
      <c r="J713">
        <v>0</v>
      </c>
      <c r="K713">
        <v>7</v>
      </c>
      <c r="L713">
        <v>71</v>
      </c>
      <c r="M713">
        <v>3738</v>
      </c>
      <c r="N713">
        <v>50</v>
      </c>
      <c r="O713">
        <v>3040</v>
      </c>
      <c r="P713">
        <v>1</v>
      </c>
      <c r="Q713">
        <v>1</v>
      </c>
      <c r="R713">
        <v>424</v>
      </c>
    </row>
    <row r="714" spans="1:18" ht="12.75">
      <c r="A714" s="2">
        <v>32</v>
      </c>
      <c r="B714" s="1">
        <v>0.5</v>
      </c>
      <c r="C714" s="1">
        <v>0.4583333333333333</v>
      </c>
      <c r="D714" s="1">
        <v>0.6451388888888888</v>
      </c>
      <c r="E714">
        <v>660</v>
      </c>
      <c r="F714">
        <v>929</v>
      </c>
      <c r="G714">
        <v>46</v>
      </c>
      <c r="H714">
        <v>66</v>
      </c>
      <c r="I714">
        <v>66</v>
      </c>
      <c r="J714">
        <v>0</v>
      </c>
      <c r="K714">
        <v>7</v>
      </c>
      <c r="L714">
        <v>52</v>
      </c>
      <c r="M714">
        <v>2402</v>
      </c>
      <c r="N714">
        <v>56</v>
      </c>
      <c r="O714">
        <v>3697</v>
      </c>
      <c r="P714">
        <v>1</v>
      </c>
      <c r="Q714">
        <v>1</v>
      </c>
      <c r="R714">
        <v>381</v>
      </c>
    </row>
    <row r="715" spans="1:18" ht="12.75">
      <c r="A715" s="2">
        <v>32</v>
      </c>
      <c r="B715" s="1">
        <v>0.5208333333333334</v>
      </c>
      <c r="C715" s="1">
        <v>0.4583333333333333</v>
      </c>
      <c r="D715" s="1">
        <v>0.6451388888888888</v>
      </c>
      <c r="E715">
        <v>660</v>
      </c>
      <c r="F715">
        <v>929</v>
      </c>
      <c r="G715">
        <v>39</v>
      </c>
      <c r="H715">
        <v>68</v>
      </c>
      <c r="I715">
        <v>68</v>
      </c>
      <c r="J715">
        <v>0</v>
      </c>
      <c r="K715">
        <v>7</v>
      </c>
      <c r="L715">
        <v>66</v>
      </c>
      <c r="M715">
        <v>2563</v>
      </c>
      <c r="N715">
        <v>74</v>
      </c>
      <c r="O715">
        <v>5030</v>
      </c>
      <c r="P715">
        <v>1</v>
      </c>
      <c r="Q715">
        <v>1</v>
      </c>
      <c r="R715">
        <v>475</v>
      </c>
    </row>
    <row r="716" spans="1:18" ht="12.75">
      <c r="A716" s="2">
        <v>32</v>
      </c>
      <c r="B716" s="1">
        <v>0.5416666666666666</v>
      </c>
      <c r="C716" s="1">
        <v>0.4583333333333333</v>
      </c>
      <c r="D716" s="1">
        <v>0.6451388888888888</v>
      </c>
      <c r="E716">
        <v>660</v>
      </c>
      <c r="F716">
        <v>929</v>
      </c>
      <c r="G716">
        <v>44</v>
      </c>
      <c r="H716">
        <v>62</v>
      </c>
      <c r="I716">
        <v>62</v>
      </c>
      <c r="J716">
        <v>0</v>
      </c>
      <c r="K716">
        <v>7</v>
      </c>
      <c r="L716">
        <v>81</v>
      </c>
      <c r="M716">
        <v>3528</v>
      </c>
      <c r="N716">
        <v>63</v>
      </c>
      <c r="O716">
        <v>3899</v>
      </c>
      <c r="P716">
        <v>1</v>
      </c>
      <c r="Q716">
        <v>1</v>
      </c>
      <c r="R716">
        <v>464</v>
      </c>
    </row>
    <row r="717" spans="1:18" ht="12.75">
      <c r="A717" s="2">
        <v>32</v>
      </c>
      <c r="B717" s="1">
        <v>0.5625</v>
      </c>
      <c r="C717" s="1">
        <v>0.4583333333333333</v>
      </c>
      <c r="D717" s="1">
        <v>0.6451388888888888</v>
      </c>
      <c r="E717">
        <v>660</v>
      </c>
      <c r="F717">
        <v>929</v>
      </c>
      <c r="G717">
        <v>41</v>
      </c>
      <c r="H717">
        <v>63</v>
      </c>
      <c r="I717">
        <v>63</v>
      </c>
      <c r="J717">
        <v>1</v>
      </c>
      <c r="K717">
        <v>7</v>
      </c>
      <c r="L717">
        <v>61</v>
      </c>
      <c r="M717">
        <v>2487</v>
      </c>
      <c r="N717">
        <v>58</v>
      </c>
      <c r="O717">
        <v>3628</v>
      </c>
      <c r="P717">
        <v>1</v>
      </c>
      <c r="Q717">
        <v>1</v>
      </c>
      <c r="R717">
        <v>382</v>
      </c>
    </row>
    <row r="718" spans="1:18" ht="12.75">
      <c r="A718" s="2">
        <v>32</v>
      </c>
      <c r="B718" s="1">
        <v>0.5833333333333334</v>
      </c>
      <c r="C718" s="1">
        <v>0.4583333333333333</v>
      </c>
      <c r="D718" s="1">
        <v>0.6451388888888888</v>
      </c>
      <c r="E718">
        <v>660</v>
      </c>
      <c r="F718">
        <v>929</v>
      </c>
      <c r="G718">
        <v>46</v>
      </c>
      <c r="H718">
        <v>53</v>
      </c>
      <c r="I718">
        <v>53</v>
      </c>
      <c r="J718">
        <v>1</v>
      </c>
      <c r="K718">
        <v>7</v>
      </c>
      <c r="L718">
        <v>47</v>
      </c>
      <c r="M718">
        <v>2142</v>
      </c>
      <c r="N718">
        <v>88</v>
      </c>
      <c r="O718">
        <v>4652</v>
      </c>
      <c r="P718">
        <v>1</v>
      </c>
      <c r="Q718">
        <v>1</v>
      </c>
      <c r="R718">
        <v>425</v>
      </c>
    </row>
    <row r="719" spans="1:18" ht="12.75">
      <c r="A719" s="2">
        <v>32</v>
      </c>
      <c r="B719" s="1">
        <v>0.6041666666666666</v>
      </c>
      <c r="C719" s="1">
        <v>0.4583333333333333</v>
      </c>
      <c r="D719" s="1">
        <v>0.6451388888888888</v>
      </c>
      <c r="E719">
        <v>660</v>
      </c>
      <c r="F719">
        <v>929</v>
      </c>
      <c r="G719">
        <v>48</v>
      </c>
      <c r="H719">
        <v>56</v>
      </c>
      <c r="I719">
        <v>56</v>
      </c>
      <c r="J719">
        <v>1</v>
      </c>
      <c r="K719">
        <v>7</v>
      </c>
      <c r="L719">
        <v>90</v>
      </c>
      <c r="M719">
        <v>4329</v>
      </c>
      <c r="N719">
        <v>64</v>
      </c>
      <c r="O719">
        <v>3587</v>
      </c>
      <c r="P719">
        <v>1</v>
      </c>
      <c r="Q719">
        <v>1</v>
      </c>
      <c r="R719">
        <v>495</v>
      </c>
    </row>
    <row r="720" spans="1:18" ht="12.75">
      <c r="A720" s="2">
        <v>32</v>
      </c>
      <c r="B720" s="1">
        <v>0.625</v>
      </c>
      <c r="C720" s="1">
        <v>0.4583333333333333</v>
      </c>
      <c r="D720" s="1">
        <v>0.6451388888888888</v>
      </c>
      <c r="E720">
        <v>660</v>
      </c>
      <c r="F720">
        <v>929</v>
      </c>
      <c r="G720">
        <v>28</v>
      </c>
      <c r="H720">
        <v>39</v>
      </c>
      <c r="I720">
        <v>39</v>
      </c>
      <c r="J720">
        <v>0</v>
      </c>
      <c r="K720">
        <v>7</v>
      </c>
      <c r="L720">
        <v>82</v>
      </c>
      <c r="M720">
        <v>2299</v>
      </c>
      <c r="N720">
        <v>61</v>
      </c>
      <c r="O720">
        <v>2385</v>
      </c>
      <c r="P720">
        <v>1</v>
      </c>
      <c r="Q720">
        <v>1</v>
      </c>
      <c r="R720">
        <v>293</v>
      </c>
    </row>
    <row r="721" spans="1:18" ht="12.75">
      <c r="A721" s="2">
        <v>32</v>
      </c>
      <c r="B721" s="1">
        <v>0.6458333333333334</v>
      </c>
      <c r="C721" s="1">
        <v>0.6458333333333334</v>
      </c>
      <c r="D721" s="1">
        <v>0.7493055555555556</v>
      </c>
      <c r="E721">
        <v>930</v>
      </c>
      <c r="F721">
        <v>1079</v>
      </c>
      <c r="G721">
        <v>54</v>
      </c>
      <c r="H721">
        <v>36</v>
      </c>
      <c r="I721">
        <v>54</v>
      </c>
      <c r="J721">
        <v>0</v>
      </c>
      <c r="K721">
        <v>9</v>
      </c>
      <c r="L721">
        <v>59</v>
      </c>
      <c r="M721">
        <v>3176</v>
      </c>
      <c r="N721">
        <v>56</v>
      </c>
      <c r="O721">
        <v>2011</v>
      </c>
      <c r="P721">
        <v>1</v>
      </c>
      <c r="Q721">
        <v>1</v>
      </c>
      <c r="R721">
        <v>324</v>
      </c>
    </row>
    <row r="722" spans="1:18" ht="12.75">
      <c r="A722" s="2">
        <v>32</v>
      </c>
      <c r="B722" s="1">
        <v>0.6666666666666666</v>
      </c>
      <c r="C722" s="1">
        <v>0.6458333333333334</v>
      </c>
      <c r="D722" s="1">
        <v>0.7493055555555556</v>
      </c>
      <c r="E722">
        <v>930</v>
      </c>
      <c r="F722">
        <v>1079</v>
      </c>
      <c r="G722">
        <v>62</v>
      </c>
      <c r="H722">
        <v>47</v>
      </c>
      <c r="I722">
        <v>62</v>
      </c>
      <c r="J722">
        <v>0</v>
      </c>
      <c r="K722">
        <v>9</v>
      </c>
      <c r="L722">
        <v>39</v>
      </c>
      <c r="M722">
        <v>2409</v>
      </c>
      <c r="N722">
        <v>49</v>
      </c>
      <c r="O722">
        <v>2325</v>
      </c>
      <c r="P722">
        <v>1</v>
      </c>
      <c r="Q722">
        <v>1</v>
      </c>
      <c r="R722">
        <v>296</v>
      </c>
    </row>
    <row r="723" spans="1:18" ht="12.75">
      <c r="A723" s="2">
        <v>32</v>
      </c>
      <c r="B723" s="1">
        <v>0.6875</v>
      </c>
      <c r="C723" s="1">
        <v>0.6458333333333334</v>
      </c>
      <c r="D723" s="1">
        <v>0.7493055555555556</v>
      </c>
      <c r="E723">
        <v>930</v>
      </c>
      <c r="F723">
        <v>1079</v>
      </c>
      <c r="G723">
        <v>53</v>
      </c>
      <c r="H723">
        <v>47</v>
      </c>
      <c r="I723">
        <v>53</v>
      </c>
      <c r="J723">
        <v>0</v>
      </c>
      <c r="K723">
        <v>9</v>
      </c>
      <c r="L723">
        <v>58</v>
      </c>
      <c r="M723">
        <v>3062</v>
      </c>
      <c r="N723">
        <v>56</v>
      </c>
      <c r="O723">
        <v>2654</v>
      </c>
      <c r="P723">
        <v>1</v>
      </c>
      <c r="Q723">
        <v>1</v>
      </c>
      <c r="R723">
        <v>357</v>
      </c>
    </row>
    <row r="724" spans="1:18" ht="12.75">
      <c r="A724" s="2">
        <v>32</v>
      </c>
      <c r="B724" s="1">
        <v>0.7083333333333334</v>
      </c>
      <c r="C724" s="1">
        <v>0.6458333333333334</v>
      </c>
      <c r="D724" s="1">
        <v>0.7493055555555556</v>
      </c>
      <c r="E724">
        <v>930</v>
      </c>
      <c r="F724">
        <v>1079</v>
      </c>
      <c r="G724">
        <v>61</v>
      </c>
      <c r="H724">
        <v>55</v>
      </c>
      <c r="I724">
        <v>61</v>
      </c>
      <c r="J724">
        <v>0</v>
      </c>
      <c r="K724">
        <v>9</v>
      </c>
      <c r="L724">
        <v>60</v>
      </c>
      <c r="M724">
        <v>3657</v>
      </c>
      <c r="N724">
        <v>44</v>
      </c>
      <c r="O724">
        <v>2421</v>
      </c>
      <c r="P724">
        <v>1</v>
      </c>
      <c r="Q724">
        <v>1</v>
      </c>
      <c r="R724">
        <v>380</v>
      </c>
    </row>
    <row r="725" spans="1:18" ht="12.75">
      <c r="A725" s="2">
        <v>32</v>
      </c>
      <c r="B725" s="1">
        <v>0.7291666666666666</v>
      </c>
      <c r="C725" s="1">
        <v>0.6458333333333334</v>
      </c>
      <c r="D725" s="1">
        <v>0.7493055555555556</v>
      </c>
      <c r="E725">
        <v>930</v>
      </c>
      <c r="F725">
        <v>1079</v>
      </c>
      <c r="G725">
        <v>61</v>
      </c>
      <c r="H725">
        <v>60</v>
      </c>
      <c r="I725">
        <v>61</v>
      </c>
      <c r="J725">
        <v>0</v>
      </c>
      <c r="K725">
        <v>9</v>
      </c>
      <c r="L725">
        <v>60</v>
      </c>
      <c r="M725">
        <v>3657</v>
      </c>
      <c r="N725">
        <v>46</v>
      </c>
      <c r="O725">
        <v>2777</v>
      </c>
      <c r="P725">
        <v>1</v>
      </c>
      <c r="Q725">
        <v>1</v>
      </c>
      <c r="R725">
        <v>402</v>
      </c>
    </row>
    <row r="726" spans="1:18" ht="12.75">
      <c r="A726" s="2">
        <v>32</v>
      </c>
      <c r="B726" s="1">
        <v>0.75</v>
      </c>
      <c r="C726" s="1">
        <v>0.75</v>
      </c>
      <c r="D726" s="1">
        <v>0.8951388888888889</v>
      </c>
      <c r="E726">
        <v>1080</v>
      </c>
      <c r="F726">
        <v>1289</v>
      </c>
      <c r="G726">
        <v>45</v>
      </c>
      <c r="H726">
        <v>60</v>
      </c>
      <c r="I726">
        <v>60</v>
      </c>
      <c r="J726">
        <v>0</v>
      </c>
      <c r="K726">
        <v>9</v>
      </c>
      <c r="L726">
        <v>59</v>
      </c>
      <c r="M726">
        <v>2664</v>
      </c>
      <c r="N726">
        <v>47</v>
      </c>
      <c r="O726">
        <v>2816</v>
      </c>
      <c r="P726">
        <v>1</v>
      </c>
      <c r="Q726">
        <v>1</v>
      </c>
      <c r="R726">
        <v>343</v>
      </c>
    </row>
    <row r="727" spans="1:18" ht="12.75">
      <c r="A727" s="2">
        <v>32</v>
      </c>
      <c r="B727" s="1">
        <v>0.7708333333333334</v>
      </c>
      <c r="C727" s="1">
        <v>0.75</v>
      </c>
      <c r="D727" s="1">
        <v>0.8951388888888889</v>
      </c>
      <c r="E727">
        <v>1080</v>
      </c>
      <c r="F727">
        <v>1289</v>
      </c>
      <c r="G727">
        <v>49</v>
      </c>
      <c r="H727">
        <v>59</v>
      </c>
      <c r="I727">
        <v>59</v>
      </c>
      <c r="J727">
        <v>0</v>
      </c>
      <c r="K727">
        <v>9</v>
      </c>
      <c r="L727">
        <v>51</v>
      </c>
      <c r="M727">
        <v>2484</v>
      </c>
      <c r="N727">
        <v>52</v>
      </c>
      <c r="O727">
        <v>3092</v>
      </c>
      <c r="P727">
        <v>1</v>
      </c>
      <c r="Q727">
        <v>1</v>
      </c>
      <c r="R727">
        <v>349</v>
      </c>
    </row>
    <row r="728" spans="1:18" ht="12.75">
      <c r="A728" s="2">
        <v>32</v>
      </c>
      <c r="B728" s="1">
        <v>0.7916666666666666</v>
      </c>
      <c r="C728" s="1">
        <v>0.75</v>
      </c>
      <c r="D728" s="1">
        <v>0.8951388888888889</v>
      </c>
      <c r="E728">
        <v>1080</v>
      </c>
      <c r="F728">
        <v>1289</v>
      </c>
      <c r="G728">
        <v>49</v>
      </c>
      <c r="H728">
        <v>59</v>
      </c>
      <c r="I728">
        <v>59</v>
      </c>
      <c r="J728">
        <v>0</v>
      </c>
      <c r="K728">
        <v>9</v>
      </c>
      <c r="L728">
        <v>46</v>
      </c>
      <c r="M728">
        <v>2240</v>
      </c>
      <c r="N728">
        <v>61</v>
      </c>
      <c r="O728">
        <v>3582</v>
      </c>
      <c r="P728">
        <v>1</v>
      </c>
      <c r="Q728">
        <v>1</v>
      </c>
      <c r="R728">
        <v>364</v>
      </c>
    </row>
    <row r="729" spans="1:18" ht="12.75">
      <c r="A729" s="2">
        <v>32</v>
      </c>
      <c r="B729" s="1">
        <v>0.8125</v>
      </c>
      <c r="C729" s="1">
        <v>0.75</v>
      </c>
      <c r="D729" s="1">
        <v>0.8951388888888889</v>
      </c>
      <c r="E729">
        <v>1080</v>
      </c>
      <c r="F729">
        <v>1289</v>
      </c>
      <c r="G729">
        <v>44</v>
      </c>
      <c r="H729">
        <v>64</v>
      </c>
      <c r="I729">
        <v>64</v>
      </c>
      <c r="J729">
        <v>0</v>
      </c>
      <c r="K729">
        <v>9</v>
      </c>
      <c r="L729">
        <v>43</v>
      </c>
      <c r="M729">
        <v>1890</v>
      </c>
      <c r="N729">
        <v>60</v>
      </c>
      <c r="O729">
        <v>3854</v>
      </c>
      <c r="P729">
        <v>1</v>
      </c>
      <c r="Q729">
        <v>1</v>
      </c>
      <c r="R729">
        <v>359</v>
      </c>
    </row>
    <row r="730" spans="1:18" ht="12.75">
      <c r="A730" s="2">
        <v>32</v>
      </c>
      <c r="B730" s="1">
        <v>0.8333333333333334</v>
      </c>
      <c r="C730" s="1">
        <v>0.75</v>
      </c>
      <c r="D730" s="1">
        <v>0.8951388888888889</v>
      </c>
      <c r="E730">
        <v>1080</v>
      </c>
      <c r="F730">
        <v>1289</v>
      </c>
      <c r="G730">
        <v>29</v>
      </c>
      <c r="H730">
        <v>68</v>
      </c>
      <c r="I730">
        <v>68</v>
      </c>
      <c r="J730">
        <v>0</v>
      </c>
      <c r="K730">
        <v>9</v>
      </c>
      <c r="L730">
        <v>56</v>
      </c>
      <c r="M730">
        <v>1604</v>
      </c>
      <c r="N730">
        <v>48</v>
      </c>
      <c r="O730">
        <v>3269</v>
      </c>
      <c r="P730">
        <v>1</v>
      </c>
      <c r="Q730">
        <v>1</v>
      </c>
      <c r="R730">
        <v>305</v>
      </c>
    </row>
    <row r="731" spans="1:18" ht="12.75">
      <c r="A731" s="2">
        <v>32</v>
      </c>
      <c r="B731" s="1">
        <v>0.8541666666666666</v>
      </c>
      <c r="C731" s="1">
        <v>0.75</v>
      </c>
      <c r="D731" s="1">
        <v>0.8951388888888889</v>
      </c>
      <c r="E731">
        <v>1080</v>
      </c>
      <c r="F731">
        <v>1289</v>
      </c>
      <c r="G731">
        <v>28</v>
      </c>
      <c r="H731">
        <v>51</v>
      </c>
      <c r="I731">
        <v>51</v>
      </c>
      <c r="J731">
        <v>0</v>
      </c>
      <c r="K731">
        <v>9</v>
      </c>
      <c r="L731">
        <v>53</v>
      </c>
      <c r="M731">
        <v>1505</v>
      </c>
      <c r="N731">
        <v>43</v>
      </c>
      <c r="O731">
        <v>2210</v>
      </c>
      <c r="P731">
        <v>1</v>
      </c>
      <c r="Q731">
        <v>1</v>
      </c>
      <c r="R731">
        <v>232</v>
      </c>
    </row>
    <row r="732" spans="1:18" ht="12.75">
      <c r="A732" s="2">
        <v>32</v>
      </c>
      <c r="B732" s="1">
        <v>0.875</v>
      </c>
      <c r="C732" s="1">
        <v>0.75</v>
      </c>
      <c r="D732" s="1">
        <v>0.8951388888888889</v>
      </c>
      <c r="E732">
        <v>1080</v>
      </c>
      <c r="F732">
        <v>1289</v>
      </c>
      <c r="G732">
        <v>20</v>
      </c>
      <c r="H732">
        <v>42</v>
      </c>
      <c r="I732">
        <v>42</v>
      </c>
      <c r="J732">
        <v>0</v>
      </c>
      <c r="K732">
        <v>9</v>
      </c>
      <c r="L732">
        <v>49</v>
      </c>
      <c r="M732">
        <v>991</v>
      </c>
      <c r="N732">
        <v>53</v>
      </c>
      <c r="O732">
        <v>2226</v>
      </c>
      <c r="P732">
        <v>1</v>
      </c>
      <c r="Q732">
        <v>1</v>
      </c>
      <c r="R732">
        <v>201</v>
      </c>
    </row>
    <row r="733" spans="1:18" ht="12.75">
      <c r="A733" s="2">
        <v>32</v>
      </c>
      <c r="B733" s="1">
        <v>0.8958333333333334</v>
      </c>
      <c r="C733" s="1">
        <v>0.8958333333333334</v>
      </c>
      <c r="D733" s="1">
        <v>0.9784722222222223</v>
      </c>
      <c r="E733">
        <v>1290</v>
      </c>
      <c r="F733">
        <v>1409</v>
      </c>
      <c r="G733">
        <v>20</v>
      </c>
      <c r="H733">
        <v>25</v>
      </c>
      <c r="I733">
        <v>25</v>
      </c>
      <c r="J733">
        <v>0</v>
      </c>
      <c r="K733">
        <v>16</v>
      </c>
      <c r="L733">
        <v>31</v>
      </c>
      <c r="M733">
        <v>627</v>
      </c>
      <c r="N733">
        <v>56</v>
      </c>
      <c r="O733">
        <v>1384</v>
      </c>
      <c r="P733">
        <v>1</v>
      </c>
      <c r="Q733">
        <v>1</v>
      </c>
      <c r="R733">
        <v>126</v>
      </c>
    </row>
    <row r="734" spans="1:18" ht="12.75">
      <c r="A734" s="2">
        <v>32</v>
      </c>
      <c r="B734" s="1">
        <v>0.9166666666666666</v>
      </c>
      <c r="C734" s="1">
        <v>0.8958333333333334</v>
      </c>
      <c r="D734" s="1">
        <v>0.9784722222222223</v>
      </c>
      <c r="E734">
        <v>1290</v>
      </c>
      <c r="F734">
        <v>1409</v>
      </c>
      <c r="G734">
        <v>16</v>
      </c>
      <c r="H734">
        <v>32</v>
      </c>
      <c r="I734">
        <v>32</v>
      </c>
      <c r="J734">
        <v>0</v>
      </c>
      <c r="K734">
        <v>16</v>
      </c>
      <c r="L734">
        <v>30</v>
      </c>
      <c r="M734">
        <v>469</v>
      </c>
      <c r="N734">
        <v>29</v>
      </c>
      <c r="O734">
        <v>931</v>
      </c>
      <c r="P734">
        <v>1</v>
      </c>
      <c r="Q734">
        <v>1</v>
      </c>
      <c r="R734">
        <v>88</v>
      </c>
    </row>
    <row r="735" spans="1:18" ht="12.75">
      <c r="A735" s="2">
        <v>32</v>
      </c>
      <c r="B735" s="1">
        <v>0.9375</v>
      </c>
      <c r="C735" s="1">
        <v>0.8958333333333334</v>
      </c>
      <c r="D735" s="1">
        <v>0.9784722222222223</v>
      </c>
      <c r="E735">
        <v>1290</v>
      </c>
      <c r="F735">
        <v>1409</v>
      </c>
      <c r="G735">
        <v>15</v>
      </c>
      <c r="H735">
        <v>23</v>
      </c>
      <c r="I735">
        <v>23</v>
      </c>
      <c r="J735">
        <v>0</v>
      </c>
      <c r="K735">
        <v>16</v>
      </c>
      <c r="L735">
        <v>30</v>
      </c>
      <c r="M735">
        <v>455</v>
      </c>
      <c r="N735">
        <v>30</v>
      </c>
      <c r="O735">
        <v>685</v>
      </c>
      <c r="P735">
        <v>1</v>
      </c>
      <c r="Q735">
        <v>1</v>
      </c>
      <c r="R735">
        <v>71</v>
      </c>
    </row>
    <row r="736" spans="1:18" ht="12.75">
      <c r="A736" s="2">
        <v>32</v>
      </c>
      <c r="B736" s="1">
        <v>0.9583333333333334</v>
      </c>
      <c r="C736" s="1">
        <v>0.8958333333333334</v>
      </c>
      <c r="D736" s="1">
        <v>0.9784722222222223</v>
      </c>
      <c r="E736">
        <v>1290</v>
      </c>
      <c r="F736">
        <v>1409</v>
      </c>
      <c r="G736">
        <v>13</v>
      </c>
      <c r="H736">
        <v>14</v>
      </c>
      <c r="I736">
        <v>14</v>
      </c>
      <c r="J736">
        <v>0</v>
      </c>
      <c r="K736">
        <v>16</v>
      </c>
      <c r="L736">
        <v>5</v>
      </c>
      <c r="M736">
        <v>63</v>
      </c>
      <c r="N736">
        <v>29</v>
      </c>
      <c r="O736">
        <v>413</v>
      </c>
      <c r="P736">
        <v>1</v>
      </c>
      <c r="Q736">
        <v>1</v>
      </c>
      <c r="R736">
        <v>30</v>
      </c>
    </row>
    <row r="737" spans="1:18" ht="12.75">
      <c r="A737" s="2">
        <v>33</v>
      </c>
      <c r="B737" s="1">
        <v>0.25</v>
      </c>
      <c r="C737" s="1">
        <v>0.25</v>
      </c>
      <c r="D737" s="1">
        <v>0.29097222222222224</v>
      </c>
      <c r="E737">
        <v>360</v>
      </c>
      <c r="F737">
        <v>419</v>
      </c>
      <c r="G737">
        <v>3</v>
      </c>
      <c r="H737">
        <v>3</v>
      </c>
      <c r="I737">
        <v>3</v>
      </c>
      <c r="J737">
        <v>0</v>
      </c>
      <c r="K737">
        <v>12</v>
      </c>
      <c r="L737">
        <v>12</v>
      </c>
      <c r="M737">
        <v>32</v>
      </c>
      <c r="N737">
        <v>14</v>
      </c>
      <c r="O737">
        <v>45</v>
      </c>
      <c r="P737">
        <v>1</v>
      </c>
      <c r="Q737">
        <v>1</v>
      </c>
      <c r="R737">
        <v>5</v>
      </c>
    </row>
    <row r="738" spans="1:18" ht="12.75">
      <c r="A738" s="2">
        <v>33</v>
      </c>
      <c r="B738" s="1">
        <v>0.2708333333333333</v>
      </c>
      <c r="C738" s="1">
        <v>0.25</v>
      </c>
      <c r="D738" s="1">
        <v>0.29097222222222224</v>
      </c>
      <c r="E738">
        <v>360</v>
      </c>
      <c r="F738">
        <v>419</v>
      </c>
      <c r="G738">
        <v>10</v>
      </c>
      <c r="H738">
        <v>8</v>
      </c>
      <c r="I738">
        <v>10</v>
      </c>
      <c r="J738">
        <v>0</v>
      </c>
      <c r="K738">
        <v>12</v>
      </c>
      <c r="L738">
        <v>58</v>
      </c>
      <c r="M738">
        <v>570</v>
      </c>
      <c r="N738">
        <v>37</v>
      </c>
      <c r="O738">
        <v>305</v>
      </c>
      <c r="P738">
        <v>1</v>
      </c>
      <c r="Q738">
        <v>1</v>
      </c>
      <c r="R738">
        <v>55</v>
      </c>
    </row>
    <row r="739" spans="1:18" ht="12.75">
      <c r="A739" s="2">
        <v>33</v>
      </c>
      <c r="B739" s="1">
        <v>0.2916666666666667</v>
      </c>
      <c r="C739" s="1">
        <v>0.2916666666666667</v>
      </c>
      <c r="D739" s="1">
        <v>0.3951388888888889</v>
      </c>
      <c r="E739">
        <v>420</v>
      </c>
      <c r="F739">
        <v>569</v>
      </c>
      <c r="G739">
        <v>31</v>
      </c>
      <c r="H739">
        <v>18</v>
      </c>
      <c r="I739">
        <v>31</v>
      </c>
      <c r="J739">
        <v>0</v>
      </c>
      <c r="K739">
        <v>11</v>
      </c>
      <c r="L739">
        <v>27</v>
      </c>
      <c r="M739">
        <v>838</v>
      </c>
      <c r="N739">
        <v>43</v>
      </c>
      <c r="O739">
        <v>768</v>
      </c>
      <c r="P739">
        <v>1</v>
      </c>
      <c r="Q739">
        <v>1</v>
      </c>
      <c r="R739">
        <v>100</v>
      </c>
    </row>
    <row r="740" spans="1:18" ht="12.75">
      <c r="A740" s="2">
        <v>33</v>
      </c>
      <c r="B740" s="1">
        <v>0.3125</v>
      </c>
      <c r="C740" s="1">
        <v>0.2916666666666667</v>
      </c>
      <c r="D740" s="1">
        <v>0.3951388888888889</v>
      </c>
      <c r="E740">
        <v>420</v>
      </c>
      <c r="F740">
        <v>569</v>
      </c>
      <c r="G740">
        <v>40</v>
      </c>
      <c r="H740">
        <v>37</v>
      </c>
      <c r="I740">
        <v>40</v>
      </c>
      <c r="J740">
        <v>0</v>
      </c>
      <c r="K740">
        <v>11</v>
      </c>
      <c r="L740">
        <v>35</v>
      </c>
      <c r="M740">
        <v>1404</v>
      </c>
      <c r="N740">
        <v>34</v>
      </c>
      <c r="O740">
        <v>1242</v>
      </c>
      <c r="P740">
        <v>1</v>
      </c>
      <c r="Q740">
        <v>1</v>
      </c>
      <c r="R740">
        <v>165</v>
      </c>
    </row>
    <row r="741" spans="1:18" ht="12.75">
      <c r="A741" s="2">
        <v>33</v>
      </c>
      <c r="B741" s="1">
        <v>0.3333333333333333</v>
      </c>
      <c r="C741" s="1">
        <v>0.2916666666666667</v>
      </c>
      <c r="D741" s="1">
        <v>0.3951388888888889</v>
      </c>
      <c r="E741">
        <v>420</v>
      </c>
      <c r="F741">
        <v>569</v>
      </c>
      <c r="G741">
        <v>41</v>
      </c>
      <c r="H741">
        <v>32</v>
      </c>
      <c r="I741">
        <v>41</v>
      </c>
      <c r="J741">
        <v>0</v>
      </c>
      <c r="K741">
        <v>11</v>
      </c>
      <c r="L741">
        <v>43</v>
      </c>
      <c r="M741">
        <v>1764</v>
      </c>
      <c r="N741">
        <v>47</v>
      </c>
      <c r="O741">
        <v>1522</v>
      </c>
      <c r="P741">
        <v>1</v>
      </c>
      <c r="Q741">
        <v>1</v>
      </c>
      <c r="R741">
        <v>205</v>
      </c>
    </row>
    <row r="742" spans="1:18" ht="12.75">
      <c r="A742" s="2">
        <v>33</v>
      </c>
      <c r="B742" s="1">
        <v>0.3541666666666667</v>
      </c>
      <c r="C742" s="1">
        <v>0.2916666666666667</v>
      </c>
      <c r="D742" s="1">
        <v>0.3951388888888889</v>
      </c>
      <c r="E742">
        <v>420</v>
      </c>
      <c r="F742">
        <v>569</v>
      </c>
      <c r="G742">
        <v>44</v>
      </c>
      <c r="H742">
        <v>26</v>
      </c>
      <c r="I742">
        <v>44</v>
      </c>
      <c r="J742">
        <v>0</v>
      </c>
      <c r="K742">
        <v>11</v>
      </c>
      <c r="L742">
        <v>46</v>
      </c>
      <c r="M742">
        <v>2016</v>
      </c>
      <c r="N742">
        <v>35</v>
      </c>
      <c r="O742">
        <v>919</v>
      </c>
      <c r="P742">
        <v>1</v>
      </c>
      <c r="Q742">
        <v>1</v>
      </c>
      <c r="R742">
        <v>183</v>
      </c>
    </row>
    <row r="743" spans="1:18" ht="12.75">
      <c r="A743" s="2">
        <v>33</v>
      </c>
      <c r="B743" s="1">
        <v>0.375</v>
      </c>
      <c r="C743" s="1">
        <v>0.2916666666666667</v>
      </c>
      <c r="D743" s="1">
        <v>0.3951388888888889</v>
      </c>
      <c r="E743">
        <v>420</v>
      </c>
      <c r="F743">
        <v>569</v>
      </c>
      <c r="G743">
        <v>40</v>
      </c>
      <c r="H743">
        <v>43</v>
      </c>
      <c r="I743">
        <v>43</v>
      </c>
      <c r="J743">
        <v>0</v>
      </c>
      <c r="K743">
        <v>11</v>
      </c>
      <c r="L743">
        <v>45</v>
      </c>
      <c r="M743">
        <v>1796</v>
      </c>
      <c r="N743">
        <v>48</v>
      </c>
      <c r="O743">
        <v>2073</v>
      </c>
      <c r="P743">
        <v>1</v>
      </c>
      <c r="Q743">
        <v>1</v>
      </c>
      <c r="R743">
        <v>242</v>
      </c>
    </row>
    <row r="744" spans="1:18" ht="12.75">
      <c r="A744" s="2">
        <v>33</v>
      </c>
      <c r="B744" s="1">
        <v>0.3958333333333333</v>
      </c>
      <c r="C744" s="1">
        <v>0.3958333333333333</v>
      </c>
      <c r="D744" s="1">
        <v>0.4993055555555555</v>
      </c>
      <c r="E744">
        <v>570</v>
      </c>
      <c r="F744">
        <v>719</v>
      </c>
      <c r="G744">
        <v>39</v>
      </c>
      <c r="H744">
        <v>27</v>
      </c>
      <c r="I744">
        <v>39</v>
      </c>
      <c r="J744">
        <v>0</v>
      </c>
      <c r="K744">
        <v>11</v>
      </c>
      <c r="L744">
        <v>30</v>
      </c>
      <c r="M744">
        <v>1167</v>
      </c>
      <c r="N744">
        <v>38</v>
      </c>
      <c r="O744">
        <v>1007</v>
      </c>
      <c r="P744">
        <v>1</v>
      </c>
      <c r="Q744">
        <v>1</v>
      </c>
      <c r="R744">
        <v>136</v>
      </c>
    </row>
    <row r="745" spans="1:18" ht="12.75">
      <c r="A745" s="2">
        <v>33</v>
      </c>
      <c r="B745" s="1">
        <v>0.4166666666666667</v>
      </c>
      <c r="C745" s="1">
        <v>0.3958333333333333</v>
      </c>
      <c r="D745" s="1">
        <v>0.4993055555555555</v>
      </c>
      <c r="E745">
        <v>570</v>
      </c>
      <c r="F745">
        <v>719</v>
      </c>
      <c r="G745">
        <v>44</v>
      </c>
      <c r="H745">
        <v>29</v>
      </c>
      <c r="I745">
        <v>44</v>
      </c>
      <c r="J745">
        <v>0</v>
      </c>
      <c r="K745">
        <v>11</v>
      </c>
      <c r="L745">
        <v>44</v>
      </c>
      <c r="M745">
        <v>1941</v>
      </c>
      <c r="N745">
        <v>52</v>
      </c>
      <c r="O745">
        <v>1498</v>
      </c>
      <c r="P745">
        <v>1</v>
      </c>
      <c r="Q745">
        <v>1</v>
      </c>
      <c r="R745">
        <v>215</v>
      </c>
    </row>
    <row r="746" spans="1:18" ht="12.75">
      <c r="A746" s="2">
        <v>33</v>
      </c>
      <c r="B746" s="1">
        <v>0.4375</v>
      </c>
      <c r="C746" s="1">
        <v>0.3958333333333333</v>
      </c>
      <c r="D746" s="1">
        <v>0.4993055555555555</v>
      </c>
      <c r="E746">
        <v>570</v>
      </c>
      <c r="F746">
        <v>719</v>
      </c>
      <c r="G746">
        <v>52</v>
      </c>
      <c r="H746">
        <v>28</v>
      </c>
      <c r="I746">
        <v>52</v>
      </c>
      <c r="J746">
        <v>0</v>
      </c>
      <c r="K746">
        <v>11</v>
      </c>
      <c r="L746">
        <v>46</v>
      </c>
      <c r="M746">
        <v>2400</v>
      </c>
      <c r="N746">
        <v>32</v>
      </c>
      <c r="O746">
        <v>890</v>
      </c>
      <c r="P746">
        <v>1</v>
      </c>
      <c r="Q746">
        <v>1</v>
      </c>
      <c r="R746">
        <v>206</v>
      </c>
    </row>
    <row r="747" spans="1:18" ht="12.75">
      <c r="A747" s="2">
        <v>33</v>
      </c>
      <c r="B747" s="1">
        <v>0.4583333333333333</v>
      </c>
      <c r="C747" s="1">
        <v>0.3958333333333333</v>
      </c>
      <c r="D747" s="1">
        <v>0.4993055555555555</v>
      </c>
      <c r="E747">
        <v>570</v>
      </c>
      <c r="F747">
        <v>719</v>
      </c>
      <c r="G747">
        <v>66</v>
      </c>
      <c r="H747">
        <v>66</v>
      </c>
      <c r="I747">
        <v>66</v>
      </c>
      <c r="J747">
        <v>0</v>
      </c>
      <c r="K747">
        <v>11</v>
      </c>
      <c r="L747">
        <v>39</v>
      </c>
      <c r="M747">
        <v>2587</v>
      </c>
      <c r="N747">
        <v>41</v>
      </c>
      <c r="O747">
        <v>2714</v>
      </c>
      <c r="P747">
        <v>1</v>
      </c>
      <c r="Q747">
        <v>1</v>
      </c>
      <c r="R747">
        <v>331</v>
      </c>
    </row>
    <row r="748" spans="1:18" ht="12.75">
      <c r="A748" s="2">
        <v>33</v>
      </c>
      <c r="B748" s="1">
        <v>0.4791666666666667</v>
      </c>
      <c r="C748" s="1">
        <v>0.3958333333333333</v>
      </c>
      <c r="D748" s="1">
        <v>0.4993055555555555</v>
      </c>
      <c r="E748">
        <v>570</v>
      </c>
      <c r="F748">
        <v>719</v>
      </c>
      <c r="G748">
        <v>51</v>
      </c>
      <c r="H748">
        <v>35</v>
      </c>
      <c r="I748">
        <v>51</v>
      </c>
      <c r="J748">
        <v>0</v>
      </c>
      <c r="K748">
        <v>11</v>
      </c>
      <c r="L748">
        <v>27</v>
      </c>
      <c r="M748">
        <v>1372</v>
      </c>
      <c r="N748">
        <v>39</v>
      </c>
      <c r="O748">
        <v>1376</v>
      </c>
      <c r="P748">
        <v>1</v>
      </c>
      <c r="Q748">
        <v>1</v>
      </c>
      <c r="R748">
        <v>172</v>
      </c>
    </row>
    <row r="749" spans="1:18" ht="12.75">
      <c r="A749" s="2">
        <v>33</v>
      </c>
      <c r="B749" s="1">
        <v>0.5</v>
      </c>
      <c r="C749" s="1">
        <v>0.5</v>
      </c>
      <c r="D749" s="1">
        <v>0.6451388888888888</v>
      </c>
      <c r="E749">
        <v>720</v>
      </c>
      <c r="F749">
        <v>929</v>
      </c>
      <c r="G749">
        <v>60</v>
      </c>
      <c r="H749">
        <v>44</v>
      </c>
      <c r="I749">
        <v>60</v>
      </c>
      <c r="J749">
        <v>0</v>
      </c>
      <c r="K749">
        <v>11</v>
      </c>
      <c r="L749">
        <v>42</v>
      </c>
      <c r="M749">
        <v>2499</v>
      </c>
      <c r="N749">
        <v>32</v>
      </c>
      <c r="O749">
        <v>1395</v>
      </c>
      <c r="P749">
        <v>1</v>
      </c>
      <c r="Q749">
        <v>1</v>
      </c>
      <c r="R749">
        <v>243</v>
      </c>
    </row>
    <row r="750" spans="1:18" ht="12.75">
      <c r="A750" s="2">
        <v>33</v>
      </c>
      <c r="B750" s="1">
        <v>0.5208333333333334</v>
      </c>
      <c r="C750" s="1">
        <v>0.5</v>
      </c>
      <c r="D750" s="1">
        <v>0.6451388888888888</v>
      </c>
      <c r="E750">
        <v>720</v>
      </c>
      <c r="F750">
        <v>929</v>
      </c>
      <c r="G750">
        <v>36</v>
      </c>
      <c r="H750">
        <v>73</v>
      </c>
      <c r="I750">
        <v>73</v>
      </c>
      <c r="J750">
        <v>0</v>
      </c>
      <c r="K750">
        <v>11</v>
      </c>
      <c r="L750">
        <v>32</v>
      </c>
      <c r="M750">
        <v>1143</v>
      </c>
      <c r="N750">
        <v>42</v>
      </c>
      <c r="O750">
        <v>3060</v>
      </c>
      <c r="P750">
        <v>1</v>
      </c>
      <c r="Q750">
        <v>1</v>
      </c>
      <c r="R750">
        <v>263</v>
      </c>
    </row>
    <row r="751" spans="1:18" ht="12.75">
      <c r="A751" s="2">
        <v>33</v>
      </c>
      <c r="B751" s="1">
        <v>0.5416666666666666</v>
      </c>
      <c r="C751" s="1">
        <v>0.5</v>
      </c>
      <c r="D751" s="1">
        <v>0.6451388888888888</v>
      </c>
      <c r="E751">
        <v>720</v>
      </c>
      <c r="F751">
        <v>929</v>
      </c>
      <c r="G751">
        <v>34</v>
      </c>
      <c r="H751">
        <v>50</v>
      </c>
      <c r="I751">
        <v>50</v>
      </c>
      <c r="J751">
        <v>0</v>
      </c>
      <c r="K751">
        <v>11</v>
      </c>
      <c r="L751">
        <v>29</v>
      </c>
      <c r="M751">
        <v>997</v>
      </c>
      <c r="N751">
        <v>40</v>
      </c>
      <c r="O751">
        <v>2010</v>
      </c>
      <c r="P751">
        <v>1</v>
      </c>
      <c r="Q751">
        <v>1</v>
      </c>
      <c r="R751">
        <v>188</v>
      </c>
    </row>
    <row r="752" spans="1:18" ht="12.75">
      <c r="A752" s="2">
        <v>33</v>
      </c>
      <c r="B752" s="1">
        <v>0.5625</v>
      </c>
      <c r="C752" s="1">
        <v>0.5</v>
      </c>
      <c r="D752" s="1">
        <v>0.6451388888888888</v>
      </c>
      <c r="E752">
        <v>720</v>
      </c>
      <c r="F752">
        <v>929</v>
      </c>
      <c r="G752">
        <v>36</v>
      </c>
      <c r="H752">
        <v>52</v>
      </c>
      <c r="I752">
        <v>52</v>
      </c>
      <c r="J752">
        <v>0</v>
      </c>
      <c r="K752">
        <v>11</v>
      </c>
      <c r="L752">
        <v>34</v>
      </c>
      <c r="M752">
        <v>1208</v>
      </c>
      <c r="N752">
        <v>33</v>
      </c>
      <c r="O752">
        <v>1722</v>
      </c>
      <c r="P752">
        <v>1</v>
      </c>
      <c r="Q752">
        <v>1</v>
      </c>
      <c r="R752">
        <v>183</v>
      </c>
    </row>
    <row r="753" spans="1:18" ht="12.75">
      <c r="A753" s="2">
        <v>33</v>
      </c>
      <c r="B753" s="1">
        <v>0.5833333333333334</v>
      </c>
      <c r="C753" s="1">
        <v>0.5</v>
      </c>
      <c r="D753" s="1">
        <v>0.6451388888888888</v>
      </c>
      <c r="E753">
        <v>720</v>
      </c>
      <c r="F753">
        <v>929</v>
      </c>
      <c r="G753">
        <v>44</v>
      </c>
      <c r="H753">
        <v>50</v>
      </c>
      <c r="I753">
        <v>50</v>
      </c>
      <c r="J753">
        <v>0</v>
      </c>
      <c r="K753">
        <v>11</v>
      </c>
      <c r="L753">
        <v>27</v>
      </c>
      <c r="M753">
        <v>1200</v>
      </c>
      <c r="N753">
        <v>30</v>
      </c>
      <c r="O753">
        <v>1498</v>
      </c>
      <c r="P753">
        <v>1</v>
      </c>
      <c r="Q753">
        <v>1</v>
      </c>
      <c r="R753">
        <v>169</v>
      </c>
    </row>
    <row r="754" spans="1:18" ht="12.75">
      <c r="A754" s="2">
        <v>33</v>
      </c>
      <c r="B754" s="1">
        <v>0.6041666666666666</v>
      </c>
      <c r="C754" s="1">
        <v>0.5</v>
      </c>
      <c r="D754" s="1">
        <v>0.6451388888888888</v>
      </c>
      <c r="E754">
        <v>720</v>
      </c>
      <c r="F754">
        <v>929</v>
      </c>
      <c r="G754">
        <v>36</v>
      </c>
      <c r="H754">
        <v>43</v>
      </c>
      <c r="I754">
        <v>43</v>
      </c>
      <c r="J754">
        <v>0</v>
      </c>
      <c r="K754">
        <v>11</v>
      </c>
      <c r="L754">
        <v>36</v>
      </c>
      <c r="M754">
        <v>1313</v>
      </c>
      <c r="N754">
        <v>35</v>
      </c>
      <c r="O754">
        <v>1513</v>
      </c>
      <c r="P754">
        <v>1</v>
      </c>
      <c r="Q754">
        <v>1</v>
      </c>
      <c r="R754">
        <v>177</v>
      </c>
    </row>
    <row r="755" spans="1:18" ht="12.75">
      <c r="A755" s="2">
        <v>33</v>
      </c>
      <c r="B755" s="1">
        <v>0.625</v>
      </c>
      <c r="C755" s="1">
        <v>0.5</v>
      </c>
      <c r="D755" s="1">
        <v>0.6451388888888888</v>
      </c>
      <c r="E755">
        <v>720</v>
      </c>
      <c r="F755">
        <v>929</v>
      </c>
      <c r="G755">
        <v>31</v>
      </c>
      <c r="H755">
        <v>34</v>
      </c>
      <c r="I755">
        <v>34</v>
      </c>
      <c r="J755">
        <v>0</v>
      </c>
      <c r="K755">
        <v>11</v>
      </c>
      <c r="L755">
        <v>39</v>
      </c>
      <c r="M755">
        <v>1210</v>
      </c>
      <c r="N755">
        <v>41</v>
      </c>
      <c r="O755">
        <v>1393</v>
      </c>
      <c r="P755">
        <v>1</v>
      </c>
      <c r="Q755">
        <v>1</v>
      </c>
      <c r="R755">
        <v>163</v>
      </c>
    </row>
    <row r="756" spans="1:18" ht="12.75">
      <c r="A756" s="2">
        <v>33</v>
      </c>
      <c r="B756" s="1">
        <v>0.6458333333333334</v>
      </c>
      <c r="C756" s="1">
        <v>0.6458333333333334</v>
      </c>
      <c r="D756" s="1">
        <v>0.8951388888888889</v>
      </c>
      <c r="E756">
        <v>930</v>
      </c>
      <c r="F756">
        <v>1289</v>
      </c>
      <c r="G756">
        <v>26</v>
      </c>
      <c r="H756">
        <v>22</v>
      </c>
      <c r="I756">
        <v>26</v>
      </c>
      <c r="J756">
        <v>0</v>
      </c>
      <c r="K756">
        <v>10</v>
      </c>
      <c r="L756">
        <v>37</v>
      </c>
      <c r="M756">
        <v>954</v>
      </c>
      <c r="N756">
        <v>40</v>
      </c>
      <c r="O756">
        <v>877</v>
      </c>
      <c r="P756">
        <v>1</v>
      </c>
      <c r="Q756">
        <v>1</v>
      </c>
      <c r="R756">
        <v>114</v>
      </c>
    </row>
    <row r="757" spans="1:18" ht="12.75">
      <c r="A757" s="2">
        <v>33</v>
      </c>
      <c r="B757" s="1">
        <v>0.6666666666666666</v>
      </c>
      <c r="C757" s="1">
        <v>0.6458333333333334</v>
      </c>
      <c r="D757" s="1">
        <v>0.8951388888888889</v>
      </c>
      <c r="E757">
        <v>930</v>
      </c>
      <c r="F757">
        <v>1289</v>
      </c>
      <c r="G757">
        <v>47</v>
      </c>
      <c r="H757">
        <v>49</v>
      </c>
      <c r="I757">
        <v>49</v>
      </c>
      <c r="J757">
        <v>0</v>
      </c>
      <c r="K757">
        <v>10</v>
      </c>
      <c r="L757">
        <v>42</v>
      </c>
      <c r="M757">
        <v>1967</v>
      </c>
      <c r="N757">
        <v>42</v>
      </c>
      <c r="O757">
        <v>2073</v>
      </c>
      <c r="P757">
        <v>1</v>
      </c>
      <c r="Q757">
        <v>1</v>
      </c>
      <c r="R757">
        <v>253</v>
      </c>
    </row>
    <row r="758" spans="1:18" ht="12.75">
      <c r="A758" s="2">
        <v>33</v>
      </c>
      <c r="B758" s="1">
        <v>0.6875</v>
      </c>
      <c r="C758" s="1">
        <v>0.6458333333333334</v>
      </c>
      <c r="D758" s="1">
        <v>0.8951388888888889</v>
      </c>
      <c r="E758">
        <v>930</v>
      </c>
      <c r="F758">
        <v>1289</v>
      </c>
      <c r="G758">
        <v>40</v>
      </c>
      <c r="H758">
        <v>32</v>
      </c>
      <c r="I758">
        <v>40</v>
      </c>
      <c r="J758">
        <v>0</v>
      </c>
      <c r="K758">
        <v>10</v>
      </c>
      <c r="L758">
        <v>35</v>
      </c>
      <c r="M758">
        <v>1390</v>
      </c>
      <c r="N758">
        <v>44</v>
      </c>
      <c r="O758">
        <v>1428</v>
      </c>
      <c r="P758">
        <v>1</v>
      </c>
      <c r="Q758">
        <v>1</v>
      </c>
      <c r="R758">
        <v>176</v>
      </c>
    </row>
    <row r="759" spans="1:18" ht="12.75">
      <c r="A759" s="2">
        <v>33</v>
      </c>
      <c r="B759" s="1">
        <v>0.7083333333333334</v>
      </c>
      <c r="C759" s="1">
        <v>0.6458333333333334</v>
      </c>
      <c r="D759" s="1">
        <v>0.8951388888888889</v>
      </c>
      <c r="E759">
        <v>930</v>
      </c>
      <c r="F759">
        <v>1289</v>
      </c>
      <c r="G759">
        <v>45</v>
      </c>
      <c r="H759">
        <v>19</v>
      </c>
      <c r="I759">
        <v>45</v>
      </c>
      <c r="J759">
        <v>0</v>
      </c>
      <c r="K759">
        <v>10</v>
      </c>
      <c r="L759">
        <v>43</v>
      </c>
      <c r="M759">
        <v>1937</v>
      </c>
      <c r="N759">
        <v>35</v>
      </c>
      <c r="O759">
        <v>660</v>
      </c>
      <c r="P759">
        <v>1</v>
      </c>
      <c r="Q759">
        <v>1</v>
      </c>
      <c r="R759">
        <v>162</v>
      </c>
    </row>
    <row r="760" spans="1:18" ht="12.75">
      <c r="A760" s="2">
        <v>33</v>
      </c>
      <c r="B760" s="1">
        <v>0.7291666666666666</v>
      </c>
      <c r="C760" s="1">
        <v>0.6458333333333334</v>
      </c>
      <c r="D760" s="1">
        <v>0.8951388888888889</v>
      </c>
      <c r="E760">
        <v>930</v>
      </c>
      <c r="F760">
        <v>1289</v>
      </c>
      <c r="G760">
        <v>41</v>
      </c>
      <c r="H760">
        <v>23</v>
      </c>
      <c r="I760">
        <v>41</v>
      </c>
      <c r="J760">
        <v>0</v>
      </c>
      <c r="K760">
        <v>10</v>
      </c>
      <c r="L760">
        <v>31</v>
      </c>
      <c r="M760">
        <v>1270</v>
      </c>
      <c r="N760">
        <v>42</v>
      </c>
      <c r="O760">
        <v>982</v>
      </c>
      <c r="P760">
        <v>1</v>
      </c>
      <c r="Q760">
        <v>1</v>
      </c>
      <c r="R760">
        <v>141</v>
      </c>
    </row>
    <row r="761" spans="1:18" ht="12.75">
      <c r="A761" s="2">
        <v>33</v>
      </c>
      <c r="B761" s="1">
        <v>0.75</v>
      </c>
      <c r="C761" s="1">
        <v>0.6458333333333334</v>
      </c>
      <c r="D761" s="1">
        <v>0.8951388888888889</v>
      </c>
      <c r="E761">
        <v>930</v>
      </c>
      <c r="F761">
        <v>1289</v>
      </c>
      <c r="G761">
        <v>47</v>
      </c>
      <c r="H761">
        <v>29</v>
      </c>
      <c r="I761">
        <v>47</v>
      </c>
      <c r="J761">
        <v>0</v>
      </c>
      <c r="K761">
        <v>10</v>
      </c>
      <c r="L761">
        <v>39</v>
      </c>
      <c r="M761">
        <v>1819</v>
      </c>
      <c r="N761">
        <v>36</v>
      </c>
      <c r="O761">
        <v>1045</v>
      </c>
      <c r="P761">
        <v>1</v>
      </c>
      <c r="Q761">
        <v>1</v>
      </c>
      <c r="R761">
        <v>179</v>
      </c>
    </row>
    <row r="762" spans="1:18" ht="12.75">
      <c r="A762" s="2">
        <v>33</v>
      </c>
      <c r="B762" s="1">
        <v>0.7708333333333334</v>
      </c>
      <c r="C762" s="1">
        <v>0.6458333333333334</v>
      </c>
      <c r="D762" s="1">
        <v>0.8951388888888889</v>
      </c>
      <c r="E762">
        <v>930</v>
      </c>
      <c r="F762">
        <v>1289</v>
      </c>
      <c r="G762">
        <v>37</v>
      </c>
      <c r="H762">
        <v>26</v>
      </c>
      <c r="I762">
        <v>37</v>
      </c>
      <c r="J762">
        <v>0</v>
      </c>
      <c r="K762">
        <v>10</v>
      </c>
      <c r="L762">
        <v>38</v>
      </c>
      <c r="M762">
        <v>1392</v>
      </c>
      <c r="N762">
        <v>41</v>
      </c>
      <c r="O762">
        <v>1061</v>
      </c>
      <c r="P762">
        <v>1</v>
      </c>
      <c r="Q762">
        <v>1</v>
      </c>
      <c r="R762">
        <v>153</v>
      </c>
    </row>
    <row r="763" spans="1:18" ht="12.75">
      <c r="A763" s="2">
        <v>33</v>
      </c>
      <c r="B763" s="1">
        <v>0.7916666666666666</v>
      </c>
      <c r="C763" s="1">
        <v>0.6458333333333334</v>
      </c>
      <c r="D763" s="1">
        <v>0.8951388888888889</v>
      </c>
      <c r="E763">
        <v>930</v>
      </c>
      <c r="F763">
        <v>1289</v>
      </c>
      <c r="G763">
        <v>35</v>
      </c>
      <c r="H763">
        <v>36</v>
      </c>
      <c r="I763">
        <v>36</v>
      </c>
      <c r="J763">
        <v>0</v>
      </c>
      <c r="K763">
        <v>10</v>
      </c>
      <c r="L763">
        <v>38</v>
      </c>
      <c r="M763">
        <v>1337</v>
      </c>
      <c r="N763">
        <v>46</v>
      </c>
      <c r="O763">
        <v>1641</v>
      </c>
      <c r="P763">
        <v>1</v>
      </c>
      <c r="Q763">
        <v>1</v>
      </c>
      <c r="R763">
        <v>186</v>
      </c>
    </row>
    <row r="764" spans="1:18" ht="12.75">
      <c r="A764" s="2">
        <v>33</v>
      </c>
      <c r="B764" s="1">
        <v>0.8125</v>
      </c>
      <c r="C764" s="1">
        <v>0.6458333333333334</v>
      </c>
      <c r="D764" s="1">
        <v>0.8951388888888889</v>
      </c>
      <c r="E764">
        <v>930</v>
      </c>
      <c r="F764">
        <v>1289</v>
      </c>
      <c r="G764">
        <v>28</v>
      </c>
      <c r="H764">
        <v>45</v>
      </c>
      <c r="I764">
        <v>45</v>
      </c>
      <c r="J764">
        <v>0</v>
      </c>
      <c r="K764">
        <v>10</v>
      </c>
      <c r="L764">
        <v>47</v>
      </c>
      <c r="M764">
        <v>1316</v>
      </c>
      <c r="N764">
        <v>38</v>
      </c>
      <c r="O764">
        <v>1717</v>
      </c>
      <c r="P764">
        <v>1</v>
      </c>
      <c r="Q764">
        <v>1</v>
      </c>
      <c r="R764">
        <v>190</v>
      </c>
    </row>
    <row r="765" spans="1:18" ht="12.75">
      <c r="A765" s="2">
        <v>33</v>
      </c>
      <c r="B765" s="1">
        <v>0.8333333333333334</v>
      </c>
      <c r="C765" s="1">
        <v>0.6458333333333334</v>
      </c>
      <c r="D765" s="1">
        <v>0.8951388888888889</v>
      </c>
      <c r="E765">
        <v>930</v>
      </c>
      <c r="F765">
        <v>1289</v>
      </c>
      <c r="G765">
        <v>26</v>
      </c>
      <c r="H765">
        <v>41</v>
      </c>
      <c r="I765">
        <v>41</v>
      </c>
      <c r="J765">
        <v>0</v>
      </c>
      <c r="K765">
        <v>10</v>
      </c>
      <c r="L765">
        <v>36</v>
      </c>
      <c r="M765">
        <v>927</v>
      </c>
      <c r="N765">
        <v>48</v>
      </c>
      <c r="O765">
        <v>1962</v>
      </c>
      <c r="P765">
        <v>1</v>
      </c>
      <c r="Q765">
        <v>1</v>
      </c>
      <c r="R765">
        <v>181</v>
      </c>
    </row>
    <row r="766" spans="1:18" ht="12.75">
      <c r="A766" s="2">
        <v>33</v>
      </c>
      <c r="B766" s="1">
        <v>0.8541666666666666</v>
      </c>
      <c r="C766" s="1">
        <v>0.6458333333333334</v>
      </c>
      <c r="D766" s="1">
        <v>0.8951388888888889</v>
      </c>
      <c r="E766">
        <v>930</v>
      </c>
      <c r="F766">
        <v>1289</v>
      </c>
      <c r="G766">
        <v>17</v>
      </c>
      <c r="H766">
        <v>54</v>
      </c>
      <c r="I766">
        <v>54</v>
      </c>
      <c r="J766">
        <v>0</v>
      </c>
      <c r="K766">
        <v>10</v>
      </c>
      <c r="L766">
        <v>37</v>
      </c>
      <c r="M766">
        <v>625</v>
      </c>
      <c r="N766">
        <v>46</v>
      </c>
      <c r="O766">
        <v>2468</v>
      </c>
      <c r="P766">
        <v>1</v>
      </c>
      <c r="Q766">
        <v>1</v>
      </c>
      <c r="R766">
        <v>193</v>
      </c>
    </row>
    <row r="767" spans="1:18" ht="12.75">
      <c r="A767" s="2">
        <v>33</v>
      </c>
      <c r="B767" s="1">
        <v>0.875</v>
      </c>
      <c r="C767" s="1">
        <v>0.6458333333333334</v>
      </c>
      <c r="D767" s="1">
        <v>0.8951388888888889</v>
      </c>
      <c r="E767">
        <v>930</v>
      </c>
      <c r="F767">
        <v>1289</v>
      </c>
      <c r="G767">
        <v>19</v>
      </c>
      <c r="H767">
        <v>31</v>
      </c>
      <c r="I767">
        <v>31</v>
      </c>
      <c r="J767">
        <v>0</v>
      </c>
      <c r="K767">
        <v>10</v>
      </c>
      <c r="L767">
        <v>36</v>
      </c>
      <c r="M767">
        <v>688</v>
      </c>
      <c r="N767">
        <v>40</v>
      </c>
      <c r="O767">
        <v>1232</v>
      </c>
      <c r="P767">
        <v>1</v>
      </c>
      <c r="Q767">
        <v>1</v>
      </c>
      <c r="R767">
        <v>120</v>
      </c>
    </row>
    <row r="768" spans="1:18" ht="12.75">
      <c r="A768" s="2">
        <v>33</v>
      </c>
      <c r="B768" s="1">
        <v>0.8958333333333334</v>
      </c>
      <c r="C768" s="1">
        <v>0.8958333333333334</v>
      </c>
      <c r="D768" s="1">
        <v>0.9784722222222223</v>
      </c>
      <c r="E768">
        <v>1290</v>
      </c>
      <c r="F768">
        <v>1409</v>
      </c>
      <c r="G768">
        <v>11</v>
      </c>
      <c r="H768">
        <v>17</v>
      </c>
      <c r="I768">
        <v>17</v>
      </c>
      <c r="J768">
        <v>0</v>
      </c>
      <c r="K768">
        <v>14</v>
      </c>
      <c r="L768">
        <v>21</v>
      </c>
      <c r="M768">
        <v>234</v>
      </c>
      <c r="N768">
        <v>46</v>
      </c>
      <c r="O768">
        <v>759</v>
      </c>
      <c r="P768">
        <v>1</v>
      </c>
      <c r="Q768">
        <v>1</v>
      </c>
      <c r="R768">
        <v>62</v>
      </c>
    </row>
    <row r="769" spans="1:18" ht="12.75">
      <c r="A769" s="2">
        <v>33</v>
      </c>
      <c r="B769" s="1">
        <v>0.9166666666666666</v>
      </c>
      <c r="C769" s="1">
        <v>0.8958333333333334</v>
      </c>
      <c r="D769" s="1">
        <v>0.9784722222222223</v>
      </c>
      <c r="E769">
        <v>1290</v>
      </c>
      <c r="F769">
        <v>1409</v>
      </c>
      <c r="G769">
        <v>14</v>
      </c>
      <c r="H769">
        <v>15</v>
      </c>
      <c r="I769">
        <v>15</v>
      </c>
      <c r="J769">
        <v>0</v>
      </c>
      <c r="K769">
        <v>14</v>
      </c>
      <c r="L769">
        <v>28</v>
      </c>
      <c r="M769">
        <v>385</v>
      </c>
      <c r="N769">
        <v>20</v>
      </c>
      <c r="O769">
        <v>296</v>
      </c>
      <c r="P769">
        <v>1</v>
      </c>
      <c r="Q769">
        <v>1</v>
      </c>
      <c r="R769">
        <v>43</v>
      </c>
    </row>
    <row r="770" spans="1:18" ht="12.75">
      <c r="A770" s="2">
        <v>33</v>
      </c>
      <c r="B770" s="1">
        <v>0.9375</v>
      </c>
      <c r="C770" s="1">
        <v>0.8958333333333334</v>
      </c>
      <c r="D770" s="1">
        <v>0.9784722222222223</v>
      </c>
      <c r="E770">
        <v>1290</v>
      </c>
      <c r="F770">
        <v>1409</v>
      </c>
      <c r="G770">
        <v>9</v>
      </c>
      <c r="H770">
        <v>11</v>
      </c>
      <c r="I770">
        <v>11</v>
      </c>
      <c r="J770">
        <v>0</v>
      </c>
      <c r="K770">
        <v>14</v>
      </c>
      <c r="L770">
        <v>25</v>
      </c>
      <c r="M770">
        <v>217</v>
      </c>
      <c r="N770">
        <v>22</v>
      </c>
      <c r="O770">
        <v>251</v>
      </c>
      <c r="P770">
        <v>1</v>
      </c>
      <c r="Q770">
        <v>1</v>
      </c>
      <c r="R770">
        <v>29</v>
      </c>
    </row>
    <row r="771" spans="1:18" ht="12.75">
      <c r="A771" s="2">
        <v>33</v>
      </c>
      <c r="B771" s="1">
        <v>0.9583333333333334</v>
      </c>
      <c r="C771" s="1">
        <v>0.8958333333333334</v>
      </c>
      <c r="D771" s="1">
        <v>0.9784722222222223</v>
      </c>
      <c r="E771">
        <v>1290</v>
      </c>
      <c r="F771">
        <v>1409</v>
      </c>
      <c r="G771">
        <v>7</v>
      </c>
      <c r="H771">
        <v>11</v>
      </c>
      <c r="I771">
        <v>11</v>
      </c>
      <c r="J771">
        <v>0</v>
      </c>
      <c r="K771">
        <v>14</v>
      </c>
      <c r="L771">
        <v>4</v>
      </c>
      <c r="M771">
        <v>27</v>
      </c>
      <c r="N771">
        <v>18</v>
      </c>
      <c r="O771">
        <v>189</v>
      </c>
      <c r="P771">
        <v>1</v>
      </c>
      <c r="Q771">
        <v>1</v>
      </c>
      <c r="R771">
        <v>14</v>
      </c>
    </row>
    <row r="772" spans="1:18" ht="12.75">
      <c r="A772" s="2">
        <v>34</v>
      </c>
      <c r="B772" s="1">
        <v>0.25</v>
      </c>
      <c r="C772" s="1">
        <v>0.25</v>
      </c>
      <c r="D772" s="1">
        <v>0.29097222222222224</v>
      </c>
      <c r="E772">
        <v>360</v>
      </c>
      <c r="F772">
        <v>419</v>
      </c>
      <c r="G772">
        <v>3</v>
      </c>
      <c r="H772">
        <v>7</v>
      </c>
      <c r="I772">
        <v>7</v>
      </c>
      <c r="J772">
        <v>0</v>
      </c>
      <c r="K772">
        <v>11</v>
      </c>
      <c r="L772">
        <v>29</v>
      </c>
      <c r="M772">
        <v>97</v>
      </c>
      <c r="N772">
        <v>14</v>
      </c>
      <c r="O772">
        <v>103</v>
      </c>
      <c r="P772">
        <v>1</v>
      </c>
      <c r="Q772">
        <v>1</v>
      </c>
      <c r="R772">
        <v>13</v>
      </c>
    </row>
    <row r="773" spans="1:18" ht="12.75">
      <c r="A773" s="2">
        <v>34</v>
      </c>
      <c r="B773" s="1">
        <v>0.2708333333333333</v>
      </c>
      <c r="C773" s="1">
        <v>0.25</v>
      </c>
      <c r="D773" s="1">
        <v>0.29097222222222224</v>
      </c>
      <c r="E773">
        <v>360</v>
      </c>
      <c r="F773">
        <v>419</v>
      </c>
      <c r="G773">
        <v>10</v>
      </c>
      <c r="H773">
        <v>10</v>
      </c>
      <c r="I773">
        <v>10</v>
      </c>
      <c r="J773">
        <v>0</v>
      </c>
      <c r="K773">
        <v>11</v>
      </c>
      <c r="L773">
        <v>43</v>
      </c>
      <c r="M773">
        <v>424</v>
      </c>
      <c r="N773">
        <v>96</v>
      </c>
      <c r="O773">
        <v>961</v>
      </c>
      <c r="P773">
        <v>1</v>
      </c>
      <c r="Q773">
        <v>1</v>
      </c>
      <c r="R773">
        <v>87</v>
      </c>
    </row>
    <row r="774" spans="1:18" ht="12.75">
      <c r="A774" s="2">
        <v>34</v>
      </c>
      <c r="B774" s="1">
        <v>0.2916666666666667</v>
      </c>
      <c r="C774" s="1">
        <v>0.2916666666666667</v>
      </c>
      <c r="D774" s="1">
        <v>0.5201388888888888</v>
      </c>
      <c r="E774">
        <v>420</v>
      </c>
      <c r="F774">
        <v>749</v>
      </c>
      <c r="G774">
        <v>30</v>
      </c>
      <c r="H774">
        <v>29</v>
      </c>
      <c r="I774">
        <v>30</v>
      </c>
      <c r="J774">
        <v>0</v>
      </c>
      <c r="K774">
        <v>6</v>
      </c>
      <c r="L774">
        <v>66</v>
      </c>
      <c r="M774">
        <v>1947</v>
      </c>
      <c r="N774">
        <v>60</v>
      </c>
      <c r="O774">
        <v>1721</v>
      </c>
      <c r="P774">
        <v>1</v>
      </c>
      <c r="Q774">
        <v>1</v>
      </c>
      <c r="R774">
        <v>229</v>
      </c>
    </row>
    <row r="775" spans="1:18" ht="12.75">
      <c r="A775" s="2">
        <v>34</v>
      </c>
      <c r="B775" s="1">
        <v>0.3125</v>
      </c>
      <c r="C775" s="1">
        <v>0.2916666666666667</v>
      </c>
      <c r="D775" s="1">
        <v>0.5201388888888888</v>
      </c>
      <c r="E775">
        <v>420</v>
      </c>
      <c r="F775">
        <v>749</v>
      </c>
      <c r="G775">
        <v>45</v>
      </c>
      <c r="H775">
        <v>43</v>
      </c>
      <c r="I775">
        <v>45</v>
      </c>
      <c r="J775">
        <v>0</v>
      </c>
      <c r="K775">
        <v>6</v>
      </c>
      <c r="L775">
        <v>66</v>
      </c>
      <c r="M775">
        <v>2969</v>
      </c>
      <c r="N775">
        <v>55</v>
      </c>
      <c r="O775">
        <v>2360</v>
      </c>
      <c r="P775">
        <v>1</v>
      </c>
      <c r="Q775">
        <v>1</v>
      </c>
      <c r="R775">
        <v>333</v>
      </c>
    </row>
    <row r="776" spans="1:18" ht="12.75">
      <c r="A776" s="2">
        <v>34</v>
      </c>
      <c r="B776" s="1">
        <v>0.3333333333333333</v>
      </c>
      <c r="C776" s="1">
        <v>0.2916666666666667</v>
      </c>
      <c r="D776" s="1">
        <v>0.5201388888888888</v>
      </c>
      <c r="E776">
        <v>420</v>
      </c>
      <c r="F776">
        <v>749</v>
      </c>
      <c r="G776">
        <v>39</v>
      </c>
      <c r="H776">
        <v>49</v>
      </c>
      <c r="I776">
        <v>49</v>
      </c>
      <c r="J776">
        <v>0</v>
      </c>
      <c r="K776">
        <v>6</v>
      </c>
      <c r="L776">
        <v>60</v>
      </c>
      <c r="M776">
        <v>2327</v>
      </c>
      <c r="N776">
        <v>68</v>
      </c>
      <c r="O776">
        <v>3324</v>
      </c>
      <c r="P776">
        <v>1</v>
      </c>
      <c r="Q776">
        <v>1</v>
      </c>
      <c r="R776">
        <v>353</v>
      </c>
    </row>
    <row r="777" spans="1:18" ht="12.75">
      <c r="A777" s="2">
        <v>34</v>
      </c>
      <c r="B777" s="1">
        <v>0.3541666666666667</v>
      </c>
      <c r="C777" s="1">
        <v>0.2916666666666667</v>
      </c>
      <c r="D777" s="1">
        <v>0.5201388888888888</v>
      </c>
      <c r="E777">
        <v>420</v>
      </c>
      <c r="F777">
        <v>749</v>
      </c>
      <c r="G777">
        <v>46</v>
      </c>
      <c r="H777">
        <v>39</v>
      </c>
      <c r="I777">
        <v>46</v>
      </c>
      <c r="J777">
        <v>0</v>
      </c>
      <c r="K777">
        <v>6</v>
      </c>
      <c r="L777">
        <v>66</v>
      </c>
      <c r="M777">
        <v>3033</v>
      </c>
      <c r="N777">
        <v>69</v>
      </c>
      <c r="O777">
        <v>2710</v>
      </c>
      <c r="P777">
        <v>1</v>
      </c>
      <c r="Q777">
        <v>1</v>
      </c>
      <c r="R777">
        <v>359</v>
      </c>
    </row>
    <row r="778" spans="1:18" ht="12.75">
      <c r="A778" s="2">
        <v>34</v>
      </c>
      <c r="B778" s="1">
        <v>0.375</v>
      </c>
      <c r="C778" s="1">
        <v>0.2916666666666667</v>
      </c>
      <c r="D778" s="1">
        <v>0.5201388888888888</v>
      </c>
      <c r="E778">
        <v>420</v>
      </c>
      <c r="F778">
        <v>749</v>
      </c>
      <c r="G778">
        <v>33</v>
      </c>
      <c r="H778">
        <v>41</v>
      </c>
      <c r="I778">
        <v>41</v>
      </c>
      <c r="J778">
        <v>0</v>
      </c>
      <c r="K778">
        <v>6</v>
      </c>
      <c r="L778">
        <v>81</v>
      </c>
      <c r="M778">
        <v>2696</v>
      </c>
      <c r="N778">
        <v>70</v>
      </c>
      <c r="O778">
        <v>2892</v>
      </c>
      <c r="P778">
        <v>1</v>
      </c>
      <c r="Q778">
        <v>1</v>
      </c>
      <c r="R778">
        <v>349</v>
      </c>
    </row>
    <row r="779" spans="1:18" ht="12.75">
      <c r="A779" s="2">
        <v>34</v>
      </c>
      <c r="B779" s="1">
        <v>0.3958333333333333</v>
      </c>
      <c r="C779" s="1">
        <v>0.2916666666666667</v>
      </c>
      <c r="D779" s="1">
        <v>0.5201388888888888</v>
      </c>
      <c r="E779">
        <v>420</v>
      </c>
      <c r="F779">
        <v>749</v>
      </c>
      <c r="G779">
        <v>34</v>
      </c>
      <c r="H779">
        <v>42</v>
      </c>
      <c r="I779">
        <v>42</v>
      </c>
      <c r="J779">
        <v>0</v>
      </c>
      <c r="K779">
        <v>6</v>
      </c>
      <c r="L779">
        <v>64</v>
      </c>
      <c r="M779">
        <v>2203</v>
      </c>
      <c r="N779">
        <v>83</v>
      </c>
      <c r="O779">
        <v>3477</v>
      </c>
      <c r="P779">
        <v>1</v>
      </c>
      <c r="Q779">
        <v>1</v>
      </c>
      <c r="R779">
        <v>355</v>
      </c>
    </row>
    <row r="780" spans="1:18" ht="12.75">
      <c r="A780" s="2">
        <v>34</v>
      </c>
      <c r="B780" s="1">
        <v>0.4166666666666667</v>
      </c>
      <c r="C780" s="1">
        <v>0.2916666666666667</v>
      </c>
      <c r="D780" s="1">
        <v>0.5201388888888888</v>
      </c>
      <c r="E780">
        <v>420</v>
      </c>
      <c r="F780">
        <v>749</v>
      </c>
      <c r="G780">
        <v>41</v>
      </c>
      <c r="H780">
        <v>35</v>
      </c>
      <c r="I780">
        <v>41</v>
      </c>
      <c r="J780">
        <v>0</v>
      </c>
      <c r="K780">
        <v>6</v>
      </c>
      <c r="L780">
        <v>74</v>
      </c>
      <c r="M780">
        <v>3010</v>
      </c>
      <c r="N780">
        <v>73</v>
      </c>
      <c r="O780">
        <v>2556</v>
      </c>
      <c r="P780">
        <v>1</v>
      </c>
      <c r="Q780">
        <v>1</v>
      </c>
      <c r="R780">
        <v>348</v>
      </c>
    </row>
    <row r="781" spans="1:18" ht="12.75">
      <c r="A781" s="2">
        <v>34</v>
      </c>
      <c r="B781" s="1">
        <v>0.4375</v>
      </c>
      <c r="C781" s="1">
        <v>0.2916666666666667</v>
      </c>
      <c r="D781" s="1">
        <v>0.5201388888888888</v>
      </c>
      <c r="E781">
        <v>420</v>
      </c>
      <c r="F781">
        <v>749</v>
      </c>
      <c r="G781">
        <v>44</v>
      </c>
      <c r="H781">
        <v>36</v>
      </c>
      <c r="I781">
        <v>44</v>
      </c>
      <c r="J781">
        <v>0</v>
      </c>
      <c r="K781">
        <v>6</v>
      </c>
      <c r="L781">
        <v>60</v>
      </c>
      <c r="M781">
        <v>2632</v>
      </c>
      <c r="N781">
        <v>70</v>
      </c>
      <c r="O781">
        <v>2502</v>
      </c>
      <c r="P781">
        <v>1</v>
      </c>
      <c r="Q781">
        <v>1</v>
      </c>
      <c r="R781">
        <v>321</v>
      </c>
    </row>
    <row r="782" spans="1:18" ht="12.75">
      <c r="A782" s="2">
        <v>34</v>
      </c>
      <c r="B782" s="1">
        <v>0.4583333333333333</v>
      </c>
      <c r="C782" s="1">
        <v>0.2916666666666667</v>
      </c>
      <c r="D782" s="1">
        <v>0.5201388888888888</v>
      </c>
      <c r="E782">
        <v>420</v>
      </c>
      <c r="F782">
        <v>749</v>
      </c>
      <c r="G782">
        <v>40</v>
      </c>
      <c r="H782">
        <v>40</v>
      </c>
      <c r="I782">
        <v>40</v>
      </c>
      <c r="J782">
        <v>0</v>
      </c>
      <c r="K782">
        <v>6</v>
      </c>
      <c r="L782">
        <v>73</v>
      </c>
      <c r="M782">
        <v>2946</v>
      </c>
      <c r="N782">
        <v>68</v>
      </c>
      <c r="O782">
        <v>2750</v>
      </c>
      <c r="P782">
        <v>1</v>
      </c>
      <c r="Q782">
        <v>1</v>
      </c>
      <c r="R782">
        <v>356</v>
      </c>
    </row>
    <row r="783" spans="1:18" ht="12.75">
      <c r="A783" s="2">
        <v>34</v>
      </c>
      <c r="B783" s="1">
        <v>0.4791666666666667</v>
      </c>
      <c r="C783" s="1">
        <v>0.2916666666666667</v>
      </c>
      <c r="D783" s="1">
        <v>0.5201388888888888</v>
      </c>
      <c r="E783">
        <v>420</v>
      </c>
      <c r="F783">
        <v>749</v>
      </c>
      <c r="G783">
        <v>45</v>
      </c>
      <c r="H783">
        <v>42</v>
      </c>
      <c r="I783">
        <v>45</v>
      </c>
      <c r="J783">
        <v>0</v>
      </c>
      <c r="K783">
        <v>6</v>
      </c>
      <c r="L783">
        <v>59</v>
      </c>
      <c r="M783">
        <v>2645</v>
      </c>
      <c r="N783">
        <v>69</v>
      </c>
      <c r="O783">
        <v>2904</v>
      </c>
      <c r="P783">
        <v>1</v>
      </c>
      <c r="Q783">
        <v>1</v>
      </c>
      <c r="R783">
        <v>347</v>
      </c>
    </row>
    <row r="784" spans="1:18" ht="12.75">
      <c r="A784" s="2">
        <v>34</v>
      </c>
      <c r="B784" s="1">
        <v>0.5</v>
      </c>
      <c r="C784" s="1">
        <v>0.2916666666666667</v>
      </c>
      <c r="D784" s="1">
        <v>0.5201388888888888</v>
      </c>
      <c r="E784">
        <v>420</v>
      </c>
      <c r="F784">
        <v>749</v>
      </c>
      <c r="G784">
        <v>37</v>
      </c>
      <c r="H784">
        <v>39</v>
      </c>
      <c r="I784">
        <v>39</v>
      </c>
      <c r="J784">
        <v>0</v>
      </c>
      <c r="K784">
        <v>6</v>
      </c>
      <c r="L784">
        <v>71</v>
      </c>
      <c r="M784">
        <v>2620</v>
      </c>
      <c r="N784">
        <v>81</v>
      </c>
      <c r="O784">
        <v>3155</v>
      </c>
      <c r="P784">
        <v>1</v>
      </c>
      <c r="Q784">
        <v>1</v>
      </c>
      <c r="R784">
        <v>361</v>
      </c>
    </row>
    <row r="785" spans="1:18" ht="12.75">
      <c r="A785" s="2">
        <v>34</v>
      </c>
      <c r="B785" s="1">
        <v>0.5208333333333334</v>
      </c>
      <c r="C785" s="1">
        <v>0.5208333333333334</v>
      </c>
      <c r="D785" s="1">
        <v>0.6451388888888888</v>
      </c>
      <c r="E785">
        <v>750</v>
      </c>
      <c r="F785">
        <v>929</v>
      </c>
      <c r="G785">
        <v>36</v>
      </c>
      <c r="H785">
        <v>43</v>
      </c>
      <c r="I785">
        <v>43</v>
      </c>
      <c r="J785">
        <v>0</v>
      </c>
      <c r="K785">
        <v>5</v>
      </c>
      <c r="L785">
        <v>67</v>
      </c>
      <c r="M785">
        <v>2427</v>
      </c>
      <c r="N785">
        <v>81</v>
      </c>
      <c r="O785">
        <v>3490</v>
      </c>
      <c r="P785">
        <v>1</v>
      </c>
      <c r="Q785">
        <v>1</v>
      </c>
      <c r="R785">
        <v>370</v>
      </c>
    </row>
    <row r="786" spans="1:18" ht="12.75">
      <c r="A786" s="2">
        <v>34</v>
      </c>
      <c r="B786" s="1">
        <v>0.5416666666666666</v>
      </c>
      <c r="C786" s="1">
        <v>0.5208333333333334</v>
      </c>
      <c r="D786" s="1">
        <v>0.6451388888888888</v>
      </c>
      <c r="E786">
        <v>750</v>
      </c>
      <c r="F786">
        <v>929</v>
      </c>
      <c r="G786">
        <v>28</v>
      </c>
      <c r="H786">
        <v>53</v>
      </c>
      <c r="I786">
        <v>53</v>
      </c>
      <c r="J786">
        <v>0</v>
      </c>
      <c r="K786">
        <v>5</v>
      </c>
      <c r="L786">
        <v>82</v>
      </c>
      <c r="M786">
        <v>2273</v>
      </c>
      <c r="N786">
        <v>80</v>
      </c>
      <c r="O786">
        <v>4259</v>
      </c>
      <c r="P786">
        <v>1</v>
      </c>
      <c r="Q786">
        <v>1</v>
      </c>
      <c r="R786">
        <v>408</v>
      </c>
    </row>
    <row r="787" spans="1:18" ht="12.75">
      <c r="A787" s="2">
        <v>34</v>
      </c>
      <c r="B787" s="1">
        <v>0.5625</v>
      </c>
      <c r="C787" s="1">
        <v>0.5208333333333334</v>
      </c>
      <c r="D787" s="1">
        <v>0.6451388888888888</v>
      </c>
      <c r="E787">
        <v>750</v>
      </c>
      <c r="F787">
        <v>929</v>
      </c>
      <c r="G787">
        <v>39</v>
      </c>
      <c r="H787">
        <v>50</v>
      </c>
      <c r="I787">
        <v>50</v>
      </c>
      <c r="J787">
        <v>0</v>
      </c>
      <c r="K787">
        <v>5</v>
      </c>
      <c r="L787">
        <v>79</v>
      </c>
      <c r="M787">
        <v>3057</v>
      </c>
      <c r="N787">
        <v>94</v>
      </c>
      <c r="O787">
        <v>4674</v>
      </c>
      <c r="P787">
        <v>1</v>
      </c>
      <c r="Q787">
        <v>1</v>
      </c>
      <c r="R787">
        <v>483</v>
      </c>
    </row>
    <row r="788" spans="1:18" ht="12.75">
      <c r="A788" s="2">
        <v>34</v>
      </c>
      <c r="B788" s="1">
        <v>0.5833333333333334</v>
      </c>
      <c r="C788" s="1">
        <v>0.5208333333333334</v>
      </c>
      <c r="D788" s="1">
        <v>0.6451388888888888</v>
      </c>
      <c r="E788">
        <v>750</v>
      </c>
      <c r="F788">
        <v>929</v>
      </c>
      <c r="G788">
        <v>32</v>
      </c>
      <c r="H788">
        <v>47</v>
      </c>
      <c r="I788">
        <v>47</v>
      </c>
      <c r="J788">
        <v>0</v>
      </c>
      <c r="K788">
        <v>5</v>
      </c>
      <c r="L788">
        <v>82</v>
      </c>
      <c r="M788">
        <v>2601</v>
      </c>
      <c r="N788">
        <v>80</v>
      </c>
      <c r="O788">
        <v>3783</v>
      </c>
      <c r="P788">
        <v>1</v>
      </c>
      <c r="Q788">
        <v>1</v>
      </c>
      <c r="R788">
        <v>399</v>
      </c>
    </row>
    <row r="789" spans="1:18" ht="12.75">
      <c r="A789" s="2">
        <v>34</v>
      </c>
      <c r="B789" s="1">
        <v>0.6041666666666666</v>
      </c>
      <c r="C789" s="1">
        <v>0.5208333333333334</v>
      </c>
      <c r="D789" s="1">
        <v>0.6451388888888888</v>
      </c>
      <c r="E789">
        <v>750</v>
      </c>
      <c r="F789">
        <v>929</v>
      </c>
      <c r="G789">
        <v>30</v>
      </c>
      <c r="H789">
        <v>61</v>
      </c>
      <c r="I789">
        <v>61</v>
      </c>
      <c r="J789">
        <v>0</v>
      </c>
      <c r="K789">
        <v>5</v>
      </c>
      <c r="L789">
        <v>83</v>
      </c>
      <c r="M789">
        <v>2502</v>
      </c>
      <c r="N789">
        <v>79</v>
      </c>
      <c r="O789">
        <v>4786</v>
      </c>
      <c r="P789">
        <v>1</v>
      </c>
      <c r="Q789">
        <v>1</v>
      </c>
      <c r="R789">
        <v>456</v>
      </c>
    </row>
    <row r="790" spans="1:18" ht="12.75">
      <c r="A790" s="2">
        <v>34</v>
      </c>
      <c r="B790" s="1">
        <v>0.625</v>
      </c>
      <c r="C790" s="1">
        <v>0.5208333333333334</v>
      </c>
      <c r="D790" s="1">
        <v>0.6451388888888888</v>
      </c>
      <c r="E790">
        <v>750</v>
      </c>
      <c r="F790">
        <v>929</v>
      </c>
      <c r="G790">
        <v>27</v>
      </c>
      <c r="H790">
        <v>44</v>
      </c>
      <c r="I790">
        <v>44</v>
      </c>
      <c r="J790">
        <v>0</v>
      </c>
      <c r="K790">
        <v>5</v>
      </c>
      <c r="L790">
        <v>73</v>
      </c>
      <c r="M790">
        <v>1995</v>
      </c>
      <c r="N790">
        <v>87</v>
      </c>
      <c r="O790">
        <v>3842</v>
      </c>
      <c r="P790">
        <v>1</v>
      </c>
      <c r="Q790">
        <v>1</v>
      </c>
      <c r="R790">
        <v>365</v>
      </c>
    </row>
    <row r="791" spans="1:18" ht="12.75">
      <c r="A791" s="2">
        <v>34</v>
      </c>
      <c r="B791" s="1">
        <v>0.6458333333333334</v>
      </c>
      <c r="C791" s="1">
        <v>0.6458333333333334</v>
      </c>
      <c r="D791" s="1">
        <v>0.8951388888888889</v>
      </c>
      <c r="E791">
        <v>930</v>
      </c>
      <c r="F791">
        <v>1289</v>
      </c>
      <c r="G791">
        <v>34</v>
      </c>
      <c r="H791">
        <v>39</v>
      </c>
      <c r="I791">
        <v>39</v>
      </c>
      <c r="J791">
        <v>0</v>
      </c>
      <c r="K791">
        <v>7</v>
      </c>
      <c r="L791">
        <v>63</v>
      </c>
      <c r="M791">
        <v>2152</v>
      </c>
      <c r="N791">
        <v>67</v>
      </c>
      <c r="O791">
        <v>2585</v>
      </c>
      <c r="P791">
        <v>1</v>
      </c>
      <c r="Q791">
        <v>1</v>
      </c>
      <c r="R791">
        <v>296</v>
      </c>
    </row>
    <row r="792" spans="1:18" ht="12.75">
      <c r="A792" s="2">
        <v>34</v>
      </c>
      <c r="B792" s="1">
        <v>0.6666666666666666</v>
      </c>
      <c r="C792" s="1">
        <v>0.6458333333333334</v>
      </c>
      <c r="D792" s="1">
        <v>0.8951388888888889</v>
      </c>
      <c r="E792">
        <v>930</v>
      </c>
      <c r="F792">
        <v>1289</v>
      </c>
      <c r="G792">
        <v>43</v>
      </c>
      <c r="H792">
        <v>32</v>
      </c>
      <c r="I792">
        <v>43</v>
      </c>
      <c r="J792">
        <v>0</v>
      </c>
      <c r="K792">
        <v>7</v>
      </c>
      <c r="L792">
        <v>54</v>
      </c>
      <c r="M792">
        <v>2330</v>
      </c>
      <c r="N792">
        <v>51</v>
      </c>
      <c r="O792">
        <v>1646</v>
      </c>
      <c r="P792">
        <v>1</v>
      </c>
      <c r="Q792">
        <v>1</v>
      </c>
      <c r="R792">
        <v>249</v>
      </c>
    </row>
    <row r="793" spans="1:18" ht="12.75">
      <c r="A793" s="2">
        <v>34</v>
      </c>
      <c r="B793" s="1">
        <v>0.6875</v>
      </c>
      <c r="C793" s="1">
        <v>0.6458333333333334</v>
      </c>
      <c r="D793" s="1">
        <v>0.8951388888888889</v>
      </c>
      <c r="E793">
        <v>930</v>
      </c>
      <c r="F793">
        <v>1289</v>
      </c>
      <c r="G793">
        <v>40</v>
      </c>
      <c r="H793">
        <v>35</v>
      </c>
      <c r="I793">
        <v>40</v>
      </c>
      <c r="J793">
        <v>0</v>
      </c>
      <c r="K793">
        <v>7</v>
      </c>
      <c r="L793">
        <v>62</v>
      </c>
      <c r="M793">
        <v>2458</v>
      </c>
      <c r="N793">
        <v>60</v>
      </c>
      <c r="O793">
        <v>2118</v>
      </c>
      <c r="P793">
        <v>1</v>
      </c>
      <c r="Q793">
        <v>1</v>
      </c>
      <c r="R793">
        <v>286</v>
      </c>
    </row>
    <row r="794" spans="1:18" ht="12.75">
      <c r="A794" s="2">
        <v>34</v>
      </c>
      <c r="B794" s="1">
        <v>0.7083333333333334</v>
      </c>
      <c r="C794" s="1">
        <v>0.6458333333333334</v>
      </c>
      <c r="D794" s="1">
        <v>0.8951388888888889</v>
      </c>
      <c r="E794">
        <v>930</v>
      </c>
      <c r="F794">
        <v>1289</v>
      </c>
      <c r="G794">
        <v>48</v>
      </c>
      <c r="H794">
        <v>38</v>
      </c>
      <c r="I794">
        <v>48</v>
      </c>
      <c r="J794">
        <v>0</v>
      </c>
      <c r="K794">
        <v>7</v>
      </c>
      <c r="L794">
        <v>58</v>
      </c>
      <c r="M794">
        <v>2777</v>
      </c>
      <c r="N794">
        <v>63</v>
      </c>
      <c r="O794">
        <v>2375</v>
      </c>
      <c r="P794">
        <v>1</v>
      </c>
      <c r="Q794">
        <v>1</v>
      </c>
      <c r="R794">
        <v>322</v>
      </c>
    </row>
    <row r="795" spans="1:18" ht="12.75">
      <c r="A795" s="2">
        <v>34</v>
      </c>
      <c r="B795" s="1">
        <v>0.7291666666666666</v>
      </c>
      <c r="C795" s="1">
        <v>0.6458333333333334</v>
      </c>
      <c r="D795" s="1">
        <v>0.8951388888888889</v>
      </c>
      <c r="E795">
        <v>930</v>
      </c>
      <c r="F795">
        <v>1289</v>
      </c>
      <c r="G795">
        <v>49</v>
      </c>
      <c r="H795">
        <v>37</v>
      </c>
      <c r="I795">
        <v>49</v>
      </c>
      <c r="J795">
        <v>0</v>
      </c>
      <c r="K795">
        <v>7</v>
      </c>
      <c r="L795">
        <v>64</v>
      </c>
      <c r="M795">
        <v>3113</v>
      </c>
      <c r="N795">
        <v>67</v>
      </c>
      <c r="O795">
        <v>2446</v>
      </c>
      <c r="P795">
        <v>1</v>
      </c>
      <c r="Q795">
        <v>1</v>
      </c>
      <c r="R795">
        <v>347</v>
      </c>
    </row>
    <row r="796" spans="1:18" ht="12.75">
      <c r="A796" s="2">
        <v>34</v>
      </c>
      <c r="B796" s="1">
        <v>0.75</v>
      </c>
      <c r="C796" s="1">
        <v>0.6458333333333334</v>
      </c>
      <c r="D796" s="1">
        <v>0.8951388888888889</v>
      </c>
      <c r="E796">
        <v>930</v>
      </c>
      <c r="F796">
        <v>1289</v>
      </c>
      <c r="G796">
        <v>46</v>
      </c>
      <c r="H796">
        <v>35</v>
      </c>
      <c r="I796">
        <v>46</v>
      </c>
      <c r="J796">
        <v>0</v>
      </c>
      <c r="K796">
        <v>7</v>
      </c>
      <c r="L796">
        <v>58</v>
      </c>
      <c r="M796">
        <v>2639</v>
      </c>
      <c r="N796">
        <v>67</v>
      </c>
      <c r="O796">
        <v>2321</v>
      </c>
      <c r="P796">
        <v>1</v>
      </c>
      <c r="Q796">
        <v>1</v>
      </c>
      <c r="R796">
        <v>310</v>
      </c>
    </row>
    <row r="797" spans="1:18" ht="12.75">
      <c r="A797" s="2">
        <v>34</v>
      </c>
      <c r="B797" s="1">
        <v>0.7708333333333334</v>
      </c>
      <c r="C797" s="1">
        <v>0.6458333333333334</v>
      </c>
      <c r="D797" s="1">
        <v>0.8951388888888889</v>
      </c>
      <c r="E797">
        <v>930</v>
      </c>
      <c r="F797">
        <v>1289</v>
      </c>
      <c r="G797">
        <v>45</v>
      </c>
      <c r="H797">
        <v>36</v>
      </c>
      <c r="I797">
        <v>45</v>
      </c>
      <c r="J797">
        <v>0</v>
      </c>
      <c r="K797">
        <v>7</v>
      </c>
      <c r="L797">
        <v>57</v>
      </c>
      <c r="M797">
        <v>2539</v>
      </c>
      <c r="N797">
        <v>60</v>
      </c>
      <c r="O797">
        <v>2174</v>
      </c>
      <c r="P797">
        <v>1</v>
      </c>
      <c r="Q797">
        <v>1</v>
      </c>
      <c r="R797">
        <v>295</v>
      </c>
    </row>
    <row r="798" spans="1:18" ht="12.75">
      <c r="A798" s="2">
        <v>34</v>
      </c>
      <c r="B798" s="1">
        <v>0.7916666666666666</v>
      </c>
      <c r="C798" s="1">
        <v>0.6458333333333334</v>
      </c>
      <c r="D798" s="1">
        <v>0.8951388888888889</v>
      </c>
      <c r="E798">
        <v>930</v>
      </c>
      <c r="F798">
        <v>1289</v>
      </c>
      <c r="G798">
        <v>44</v>
      </c>
      <c r="H798">
        <v>44</v>
      </c>
      <c r="I798">
        <v>44</v>
      </c>
      <c r="J798">
        <v>0</v>
      </c>
      <c r="K798">
        <v>7</v>
      </c>
      <c r="L798">
        <v>59</v>
      </c>
      <c r="M798">
        <v>2613</v>
      </c>
      <c r="N798">
        <v>62</v>
      </c>
      <c r="O798">
        <v>2723</v>
      </c>
      <c r="P798">
        <v>1</v>
      </c>
      <c r="Q798">
        <v>1</v>
      </c>
      <c r="R798">
        <v>334</v>
      </c>
    </row>
    <row r="799" spans="1:18" ht="12.75">
      <c r="A799" s="2">
        <v>34</v>
      </c>
      <c r="B799" s="1">
        <v>0.8125</v>
      </c>
      <c r="C799" s="1">
        <v>0.6458333333333334</v>
      </c>
      <c r="D799" s="1">
        <v>0.8951388888888889</v>
      </c>
      <c r="E799">
        <v>930</v>
      </c>
      <c r="F799">
        <v>1289</v>
      </c>
      <c r="G799">
        <v>34</v>
      </c>
      <c r="H799">
        <v>43</v>
      </c>
      <c r="I799">
        <v>43</v>
      </c>
      <c r="J799">
        <v>0</v>
      </c>
      <c r="K799">
        <v>7</v>
      </c>
      <c r="L799">
        <v>53</v>
      </c>
      <c r="M799">
        <v>1809</v>
      </c>
      <c r="N799">
        <v>66</v>
      </c>
      <c r="O799">
        <v>2843</v>
      </c>
      <c r="P799">
        <v>1</v>
      </c>
      <c r="Q799">
        <v>1</v>
      </c>
      <c r="R799">
        <v>291</v>
      </c>
    </row>
    <row r="800" spans="1:18" ht="12.75">
      <c r="A800" s="2">
        <v>34</v>
      </c>
      <c r="B800" s="1">
        <v>0.8333333333333334</v>
      </c>
      <c r="C800" s="1">
        <v>0.6458333333333334</v>
      </c>
      <c r="D800" s="1">
        <v>0.8951388888888889</v>
      </c>
      <c r="E800">
        <v>930</v>
      </c>
      <c r="F800">
        <v>1289</v>
      </c>
      <c r="G800">
        <v>26</v>
      </c>
      <c r="H800">
        <v>47</v>
      </c>
      <c r="I800">
        <v>47</v>
      </c>
      <c r="J800">
        <v>0</v>
      </c>
      <c r="K800">
        <v>7</v>
      </c>
      <c r="L800">
        <v>59</v>
      </c>
      <c r="M800">
        <v>1524</v>
      </c>
      <c r="N800">
        <v>59</v>
      </c>
      <c r="O800">
        <v>2747</v>
      </c>
      <c r="P800">
        <v>1</v>
      </c>
      <c r="Q800">
        <v>1</v>
      </c>
      <c r="R800">
        <v>267</v>
      </c>
    </row>
    <row r="801" spans="1:18" ht="12.75">
      <c r="A801" s="2">
        <v>34</v>
      </c>
      <c r="B801" s="1">
        <v>0.8541666666666666</v>
      </c>
      <c r="C801" s="1">
        <v>0.6458333333333334</v>
      </c>
      <c r="D801" s="1">
        <v>0.8951388888888889</v>
      </c>
      <c r="E801">
        <v>930</v>
      </c>
      <c r="F801">
        <v>1289</v>
      </c>
      <c r="G801">
        <v>30</v>
      </c>
      <c r="H801">
        <v>46</v>
      </c>
      <c r="I801">
        <v>46</v>
      </c>
      <c r="J801">
        <v>0</v>
      </c>
      <c r="K801">
        <v>7</v>
      </c>
      <c r="L801">
        <v>60</v>
      </c>
      <c r="M801">
        <v>1770</v>
      </c>
      <c r="N801">
        <v>62</v>
      </c>
      <c r="O801">
        <v>2853</v>
      </c>
      <c r="P801">
        <v>1</v>
      </c>
      <c r="Q801">
        <v>1</v>
      </c>
      <c r="R801">
        <v>289</v>
      </c>
    </row>
    <row r="802" spans="1:18" ht="12.75">
      <c r="A802" s="2">
        <v>34</v>
      </c>
      <c r="B802" s="1">
        <v>0.875</v>
      </c>
      <c r="C802" s="1">
        <v>0.6458333333333334</v>
      </c>
      <c r="D802" s="1">
        <v>0.8951388888888889</v>
      </c>
      <c r="E802">
        <v>930</v>
      </c>
      <c r="F802">
        <v>1289</v>
      </c>
      <c r="G802">
        <v>17</v>
      </c>
      <c r="H802">
        <v>32</v>
      </c>
      <c r="I802">
        <v>32</v>
      </c>
      <c r="J802">
        <v>0</v>
      </c>
      <c r="K802">
        <v>7</v>
      </c>
      <c r="L802">
        <v>62</v>
      </c>
      <c r="M802">
        <v>1033</v>
      </c>
      <c r="N802">
        <v>60</v>
      </c>
      <c r="O802">
        <v>1930</v>
      </c>
      <c r="P802">
        <v>1</v>
      </c>
      <c r="Q802">
        <v>1</v>
      </c>
      <c r="R802">
        <v>185</v>
      </c>
    </row>
    <row r="803" spans="1:18" ht="12.75">
      <c r="A803" s="2">
        <v>34</v>
      </c>
      <c r="B803" s="1">
        <v>0.8958333333333334</v>
      </c>
      <c r="C803" s="1">
        <v>0.8958333333333334</v>
      </c>
      <c r="D803" s="1">
        <v>0.9784722222222223</v>
      </c>
      <c r="E803">
        <v>1290</v>
      </c>
      <c r="F803">
        <v>1409</v>
      </c>
      <c r="G803">
        <v>20</v>
      </c>
      <c r="H803">
        <v>27</v>
      </c>
      <c r="I803">
        <v>27</v>
      </c>
      <c r="J803">
        <v>0</v>
      </c>
      <c r="K803">
        <v>13</v>
      </c>
      <c r="L803">
        <v>26</v>
      </c>
      <c r="M803">
        <v>510</v>
      </c>
      <c r="N803">
        <v>45</v>
      </c>
      <c r="O803">
        <v>1197</v>
      </c>
      <c r="P803">
        <v>1</v>
      </c>
      <c r="Q803">
        <v>1</v>
      </c>
      <c r="R803">
        <v>107</v>
      </c>
    </row>
    <row r="804" spans="1:18" ht="12.75">
      <c r="A804" s="2">
        <v>34</v>
      </c>
      <c r="B804" s="1">
        <v>0.9166666666666666</v>
      </c>
      <c r="C804" s="1">
        <v>0.8958333333333334</v>
      </c>
      <c r="D804" s="1">
        <v>0.9784722222222223</v>
      </c>
      <c r="E804">
        <v>1290</v>
      </c>
      <c r="F804">
        <v>1409</v>
      </c>
      <c r="G804">
        <v>12</v>
      </c>
      <c r="H804">
        <v>26</v>
      </c>
      <c r="I804">
        <v>26</v>
      </c>
      <c r="J804">
        <v>0</v>
      </c>
      <c r="K804">
        <v>13</v>
      </c>
      <c r="L804">
        <v>29</v>
      </c>
      <c r="M804">
        <v>338</v>
      </c>
      <c r="N804">
        <v>29</v>
      </c>
      <c r="O804">
        <v>747</v>
      </c>
      <c r="P804">
        <v>1</v>
      </c>
      <c r="Q804">
        <v>1</v>
      </c>
      <c r="R804">
        <v>68</v>
      </c>
    </row>
    <row r="805" spans="1:18" ht="12.75">
      <c r="A805" s="2">
        <v>34</v>
      </c>
      <c r="B805" s="1">
        <v>0.9375</v>
      </c>
      <c r="C805" s="1">
        <v>0.8958333333333334</v>
      </c>
      <c r="D805" s="1">
        <v>0.9784722222222223</v>
      </c>
      <c r="E805">
        <v>1290</v>
      </c>
      <c r="F805">
        <v>1409</v>
      </c>
      <c r="G805">
        <v>13</v>
      </c>
      <c r="H805">
        <v>17</v>
      </c>
      <c r="I805">
        <v>17</v>
      </c>
      <c r="J805">
        <v>0</v>
      </c>
      <c r="K805">
        <v>13</v>
      </c>
      <c r="L805">
        <v>37</v>
      </c>
      <c r="M805">
        <v>499</v>
      </c>
      <c r="N805">
        <v>33</v>
      </c>
      <c r="O805">
        <v>557</v>
      </c>
      <c r="P805">
        <v>1</v>
      </c>
      <c r="Q805">
        <v>1</v>
      </c>
      <c r="R805">
        <v>66</v>
      </c>
    </row>
    <row r="806" spans="1:18" ht="12.75">
      <c r="A806" s="2">
        <v>34</v>
      </c>
      <c r="B806" s="1">
        <v>0.9583333333333334</v>
      </c>
      <c r="C806" s="1">
        <v>0.8958333333333334</v>
      </c>
      <c r="D806" s="1">
        <v>0.9784722222222223</v>
      </c>
      <c r="E806">
        <v>1290</v>
      </c>
      <c r="F806">
        <v>1409</v>
      </c>
      <c r="G806">
        <v>9</v>
      </c>
      <c r="H806">
        <v>15</v>
      </c>
      <c r="I806">
        <v>15</v>
      </c>
      <c r="J806">
        <v>0</v>
      </c>
      <c r="K806">
        <v>13</v>
      </c>
      <c r="L806">
        <v>16</v>
      </c>
      <c r="M806">
        <v>151</v>
      </c>
      <c r="N806">
        <v>25</v>
      </c>
      <c r="O806">
        <v>387</v>
      </c>
      <c r="P806">
        <v>1</v>
      </c>
      <c r="Q806">
        <v>1</v>
      </c>
      <c r="R806">
        <v>34</v>
      </c>
    </row>
    <row r="807" spans="1:18" ht="12.75">
      <c r="A807" s="2">
        <v>36</v>
      </c>
      <c r="B807" s="1">
        <v>0.25</v>
      </c>
      <c r="C807" s="1">
        <v>0.25</v>
      </c>
      <c r="D807" s="1">
        <v>0.29097222222222224</v>
      </c>
      <c r="E807">
        <v>360</v>
      </c>
      <c r="F807">
        <v>419</v>
      </c>
      <c r="G807">
        <v>2</v>
      </c>
      <c r="H807">
        <v>2</v>
      </c>
      <c r="I807">
        <v>2</v>
      </c>
      <c r="J807">
        <v>0</v>
      </c>
      <c r="K807">
        <v>50</v>
      </c>
      <c r="L807">
        <v>2</v>
      </c>
      <c r="M807">
        <v>4</v>
      </c>
      <c r="N807">
        <v>10</v>
      </c>
      <c r="O807">
        <v>22</v>
      </c>
      <c r="P807">
        <v>1</v>
      </c>
      <c r="Q807">
        <v>1</v>
      </c>
      <c r="R807">
        <v>2</v>
      </c>
    </row>
    <row r="808" spans="1:18" ht="12.75">
      <c r="A808" s="2">
        <v>36</v>
      </c>
      <c r="B808" s="1">
        <v>0.2708333333333333</v>
      </c>
      <c r="C808" s="1">
        <v>0.25</v>
      </c>
      <c r="D808" s="1">
        <v>0.29097222222222224</v>
      </c>
      <c r="E808">
        <v>360</v>
      </c>
      <c r="F808">
        <v>419</v>
      </c>
      <c r="G808">
        <v>11</v>
      </c>
      <c r="H808">
        <v>4</v>
      </c>
      <c r="I808">
        <v>11</v>
      </c>
      <c r="J808">
        <v>0</v>
      </c>
      <c r="K808">
        <v>50</v>
      </c>
      <c r="L808">
        <v>34</v>
      </c>
      <c r="M808">
        <v>367</v>
      </c>
      <c r="N808">
        <v>6</v>
      </c>
      <c r="O808">
        <v>22</v>
      </c>
      <c r="P808">
        <v>1</v>
      </c>
      <c r="Q808">
        <v>1</v>
      </c>
      <c r="R808">
        <v>24</v>
      </c>
    </row>
    <row r="809" spans="1:18" ht="12.75">
      <c r="A809" s="2">
        <v>36</v>
      </c>
      <c r="B809" s="1">
        <v>0.2916666666666667</v>
      </c>
      <c r="C809" s="1">
        <v>0.2916666666666667</v>
      </c>
      <c r="D809" s="1">
        <v>0.3951388888888889</v>
      </c>
      <c r="E809">
        <v>420</v>
      </c>
      <c r="F809">
        <v>569</v>
      </c>
      <c r="G809">
        <v>14</v>
      </c>
      <c r="H809">
        <v>11</v>
      </c>
      <c r="I809">
        <v>14</v>
      </c>
      <c r="J809">
        <v>0</v>
      </c>
      <c r="K809">
        <v>6</v>
      </c>
      <c r="L809">
        <v>75</v>
      </c>
      <c r="M809">
        <v>1015</v>
      </c>
      <c r="N809">
        <v>73</v>
      </c>
      <c r="O809">
        <v>839</v>
      </c>
      <c r="P809">
        <v>1</v>
      </c>
      <c r="Q809">
        <v>1</v>
      </c>
      <c r="R809">
        <v>116</v>
      </c>
    </row>
    <row r="810" spans="1:18" ht="12.75">
      <c r="A810" s="2">
        <v>36</v>
      </c>
      <c r="B810" s="1">
        <v>0.3125</v>
      </c>
      <c r="C810" s="1">
        <v>0.2916666666666667</v>
      </c>
      <c r="D810" s="1">
        <v>0.3951388888888889</v>
      </c>
      <c r="E810">
        <v>420</v>
      </c>
      <c r="F810">
        <v>569</v>
      </c>
      <c r="G810">
        <v>19</v>
      </c>
      <c r="H810">
        <v>27</v>
      </c>
      <c r="I810">
        <v>27</v>
      </c>
      <c r="J810">
        <v>0</v>
      </c>
      <c r="K810">
        <v>6</v>
      </c>
      <c r="L810">
        <v>66</v>
      </c>
      <c r="M810">
        <v>1245</v>
      </c>
      <c r="N810">
        <v>72</v>
      </c>
      <c r="O810">
        <v>1918</v>
      </c>
      <c r="P810">
        <v>1</v>
      </c>
      <c r="Q810">
        <v>1</v>
      </c>
      <c r="R810">
        <v>198</v>
      </c>
    </row>
    <row r="811" spans="1:18" ht="12.75">
      <c r="A811" s="2">
        <v>36</v>
      </c>
      <c r="B811" s="1">
        <v>0.3333333333333333</v>
      </c>
      <c r="C811" s="1">
        <v>0.2916666666666667</v>
      </c>
      <c r="D811" s="1">
        <v>0.3951388888888889</v>
      </c>
      <c r="E811">
        <v>420</v>
      </c>
      <c r="F811">
        <v>569</v>
      </c>
      <c r="G811">
        <v>25</v>
      </c>
      <c r="H811">
        <v>43</v>
      </c>
      <c r="I811">
        <v>43</v>
      </c>
      <c r="J811">
        <v>0</v>
      </c>
      <c r="K811">
        <v>6</v>
      </c>
      <c r="L811">
        <v>72</v>
      </c>
      <c r="M811">
        <v>1784</v>
      </c>
      <c r="N811">
        <v>98</v>
      </c>
      <c r="O811">
        <v>4229</v>
      </c>
      <c r="P811">
        <v>1</v>
      </c>
      <c r="Q811">
        <v>1</v>
      </c>
      <c r="R811">
        <v>376</v>
      </c>
    </row>
    <row r="812" spans="1:18" ht="12.75">
      <c r="A812" s="2">
        <v>36</v>
      </c>
      <c r="B812" s="1">
        <v>0.3541666666666667</v>
      </c>
      <c r="C812" s="1">
        <v>0.2916666666666667</v>
      </c>
      <c r="D812" s="1">
        <v>0.3951388888888889</v>
      </c>
      <c r="E812">
        <v>420</v>
      </c>
      <c r="F812">
        <v>569</v>
      </c>
      <c r="G812">
        <v>24</v>
      </c>
      <c r="H812">
        <v>33</v>
      </c>
      <c r="I812">
        <v>33</v>
      </c>
      <c r="J812">
        <v>1</v>
      </c>
      <c r="K812">
        <v>6</v>
      </c>
      <c r="L812">
        <v>71</v>
      </c>
      <c r="M812">
        <v>1691</v>
      </c>
      <c r="N812">
        <v>97</v>
      </c>
      <c r="O812">
        <v>3216</v>
      </c>
      <c r="P812">
        <v>1</v>
      </c>
      <c r="Q812">
        <v>1</v>
      </c>
      <c r="R812">
        <v>307</v>
      </c>
    </row>
    <row r="813" spans="1:18" ht="12.75">
      <c r="A813" s="2">
        <v>36</v>
      </c>
      <c r="B813" s="1">
        <v>0.375</v>
      </c>
      <c r="C813" s="1">
        <v>0.2916666666666667</v>
      </c>
      <c r="D813" s="1">
        <v>0.3951388888888889</v>
      </c>
      <c r="E813">
        <v>420</v>
      </c>
      <c r="F813">
        <v>569</v>
      </c>
      <c r="G813">
        <v>18</v>
      </c>
      <c r="H813">
        <v>24</v>
      </c>
      <c r="I813">
        <v>24</v>
      </c>
      <c r="J813">
        <v>0</v>
      </c>
      <c r="K813">
        <v>6</v>
      </c>
      <c r="L813">
        <v>71</v>
      </c>
      <c r="M813">
        <v>1311</v>
      </c>
      <c r="N813">
        <v>100</v>
      </c>
      <c r="O813">
        <v>2442</v>
      </c>
      <c r="P813">
        <v>1</v>
      </c>
      <c r="Q813">
        <v>1</v>
      </c>
      <c r="R813">
        <v>235</v>
      </c>
    </row>
    <row r="814" spans="1:18" ht="12.75">
      <c r="A814" s="2">
        <v>36</v>
      </c>
      <c r="B814" s="1">
        <v>0.3958333333333333</v>
      </c>
      <c r="C814" s="1">
        <v>0.3958333333333333</v>
      </c>
      <c r="D814" s="1">
        <v>0.4993055555555555</v>
      </c>
      <c r="E814">
        <v>570</v>
      </c>
      <c r="F814">
        <v>719</v>
      </c>
      <c r="G814">
        <v>20</v>
      </c>
      <c r="H814">
        <v>30</v>
      </c>
      <c r="I814">
        <v>30</v>
      </c>
      <c r="J814">
        <v>0</v>
      </c>
      <c r="K814">
        <v>10</v>
      </c>
      <c r="L814">
        <v>51</v>
      </c>
      <c r="M814">
        <v>1007</v>
      </c>
      <c r="N814">
        <v>77</v>
      </c>
      <c r="O814">
        <v>2308</v>
      </c>
      <c r="P814">
        <v>1</v>
      </c>
      <c r="Q814">
        <v>1</v>
      </c>
      <c r="R814">
        <v>207</v>
      </c>
    </row>
    <row r="815" spans="1:18" ht="12.75">
      <c r="A815" s="2">
        <v>36</v>
      </c>
      <c r="B815" s="1">
        <v>0.4166666666666667</v>
      </c>
      <c r="C815" s="1">
        <v>0.3958333333333333</v>
      </c>
      <c r="D815" s="1">
        <v>0.4993055555555555</v>
      </c>
      <c r="E815">
        <v>570</v>
      </c>
      <c r="F815">
        <v>719</v>
      </c>
      <c r="G815">
        <v>21</v>
      </c>
      <c r="H815">
        <v>36</v>
      </c>
      <c r="I815">
        <v>36</v>
      </c>
      <c r="J815">
        <v>0</v>
      </c>
      <c r="K815">
        <v>10</v>
      </c>
      <c r="L815">
        <v>43</v>
      </c>
      <c r="M815">
        <v>924</v>
      </c>
      <c r="N815">
        <v>51</v>
      </c>
      <c r="O815">
        <v>1845</v>
      </c>
      <c r="P815">
        <v>1</v>
      </c>
      <c r="Q815">
        <v>1</v>
      </c>
      <c r="R815">
        <v>173</v>
      </c>
    </row>
    <row r="816" spans="1:18" ht="12.75">
      <c r="A816" s="2">
        <v>36</v>
      </c>
      <c r="B816" s="1">
        <v>0.4375</v>
      </c>
      <c r="C816" s="1">
        <v>0.3958333333333333</v>
      </c>
      <c r="D816" s="1">
        <v>0.4993055555555555</v>
      </c>
      <c r="E816">
        <v>570</v>
      </c>
      <c r="F816">
        <v>719</v>
      </c>
      <c r="G816">
        <v>21</v>
      </c>
      <c r="H816">
        <v>41</v>
      </c>
      <c r="I816">
        <v>41</v>
      </c>
      <c r="J816">
        <v>0</v>
      </c>
      <c r="K816">
        <v>10</v>
      </c>
      <c r="L816">
        <v>32</v>
      </c>
      <c r="M816">
        <v>674</v>
      </c>
      <c r="N816">
        <v>50</v>
      </c>
      <c r="O816">
        <v>2028</v>
      </c>
      <c r="P816">
        <v>1</v>
      </c>
      <c r="Q816">
        <v>1</v>
      </c>
      <c r="R816">
        <v>169</v>
      </c>
    </row>
    <row r="817" spans="1:18" ht="12.75">
      <c r="A817" s="2">
        <v>36</v>
      </c>
      <c r="B817" s="1">
        <v>0.4583333333333333</v>
      </c>
      <c r="C817" s="1">
        <v>0.3958333333333333</v>
      </c>
      <c r="D817" s="1">
        <v>0.4993055555555555</v>
      </c>
      <c r="E817">
        <v>570</v>
      </c>
      <c r="F817">
        <v>719</v>
      </c>
      <c r="G817">
        <v>22</v>
      </c>
      <c r="H817">
        <v>30</v>
      </c>
      <c r="I817">
        <v>30</v>
      </c>
      <c r="J817">
        <v>0</v>
      </c>
      <c r="K817">
        <v>10</v>
      </c>
      <c r="L817">
        <v>51</v>
      </c>
      <c r="M817">
        <v>1118</v>
      </c>
      <c r="N817">
        <v>55</v>
      </c>
      <c r="O817">
        <v>1625</v>
      </c>
      <c r="P817">
        <v>1</v>
      </c>
      <c r="Q817">
        <v>1</v>
      </c>
      <c r="R817">
        <v>171</v>
      </c>
    </row>
    <row r="818" spans="1:18" ht="12.75">
      <c r="A818" s="2">
        <v>36</v>
      </c>
      <c r="B818" s="1">
        <v>0.4791666666666667</v>
      </c>
      <c r="C818" s="1">
        <v>0.3958333333333333</v>
      </c>
      <c r="D818" s="1">
        <v>0.4993055555555555</v>
      </c>
      <c r="E818">
        <v>570</v>
      </c>
      <c r="F818">
        <v>719</v>
      </c>
      <c r="G818">
        <v>26</v>
      </c>
      <c r="H818">
        <v>26</v>
      </c>
      <c r="I818">
        <v>26</v>
      </c>
      <c r="J818">
        <v>0</v>
      </c>
      <c r="K818">
        <v>10</v>
      </c>
      <c r="L818">
        <v>47</v>
      </c>
      <c r="M818">
        <v>1228</v>
      </c>
      <c r="N818">
        <v>79</v>
      </c>
      <c r="O818">
        <v>2072</v>
      </c>
      <c r="P818">
        <v>1</v>
      </c>
      <c r="Q818">
        <v>1</v>
      </c>
      <c r="R818">
        <v>206</v>
      </c>
    </row>
    <row r="819" spans="1:18" ht="12.75">
      <c r="A819" s="2">
        <v>36</v>
      </c>
      <c r="B819" s="1">
        <v>0.5</v>
      </c>
      <c r="C819" s="1">
        <v>0.5</v>
      </c>
      <c r="D819" s="1">
        <v>0.6659722222222222</v>
      </c>
      <c r="E819">
        <v>720</v>
      </c>
      <c r="F819">
        <v>959</v>
      </c>
      <c r="G819">
        <v>17</v>
      </c>
      <c r="H819">
        <v>21</v>
      </c>
      <c r="I819">
        <v>21</v>
      </c>
      <c r="J819">
        <v>0</v>
      </c>
      <c r="K819">
        <v>6</v>
      </c>
      <c r="L819">
        <v>78</v>
      </c>
      <c r="M819">
        <v>1320</v>
      </c>
      <c r="N819">
        <v>62</v>
      </c>
      <c r="O819">
        <v>1302</v>
      </c>
      <c r="P819">
        <v>1</v>
      </c>
      <c r="Q819">
        <v>1</v>
      </c>
      <c r="R819">
        <v>164</v>
      </c>
    </row>
    <row r="820" spans="1:18" ht="12.75">
      <c r="A820" s="2">
        <v>36</v>
      </c>
      <c r="B820" s="1">
        <v>0.5208333333333334</v>
      </c>
      <c r="C820" s="1">
        <v>0.5</v>
      </c>
      <c r="D820" s="1">
        <v>0.6659722222222222</v>
      </c>
      <c r="E820">
        <v>720</v>
      </c>
      <c r="F820">
        <v>959</v>
      </c>
      <c r="G820">
        <v>30</v>
      </c>
      <c r="H820">
        <v>21</v>
      </c>
      <c r="I820">
        <v>30</v>
      </c>
      <c r="J820">
        <v>0</v>
      </c>
      <c r="K820">
        <v>6</v>
      </c>
      <c r="L820">
        <v>65</v>
      </c>
      <c r="M820">
        <v>1929</v>
      </c>
      <c r="N820">
        <v>75</v>
      </c>
      <c r="O820">
        <v>1538</v>
      </c>
      <c r="P820">
        <v>1</v>
      </c>
      <c r="Q820">
        <v>1</v>
      </c>
      <c r="R820">
        <v>217</v>
      </c>
    </row>
    <row r="821" spans="1:18" ht="12.75">
      <c r="A821" s="2">
        <v>36</v>
      </c>
      <c r="B821" s="1">
        <v>0.5416666666666666</v>
      </c>
      <c r="C821" s="1">
        <v>0.5</v>
      </c>
      <c r="D821" s="1">
        <v>0.6659722222222222</v>
      </c>
      <c r="E821">
        <v>720</v>
      </c>
      <c r="F821">
        <v>959</v>
      </c>
      <c r="G821">
        <v>31</v>
      </c>
      <c r="H821">
        <v>22</v>
      </c>
      <c r="I821">
        <v>31</v>
      </c>
      <c r="J821">
        <v>0</v>
      </c>
      <c r="K821">
        <v>6</v>
      </c>
      <c r="L821">
        <v>61</v>
      </c>
      <c r="M821">
        <v>1869</v>
      </c>
      <c r="N821">
        <v>83</v>
      </c>
      <c r="O821">
        <v>1859</v>
      </c>
      <c r="P821">
        <v>1</v>
      </c>
      <c r="Q821">
        <v>1</v>
      </c>
      <c r="R821">
        <v>233</v>
      </c>
    </row>
    <row r="822" spans="1:18" ht="12.75">
      <c r="A822" s="2">
        <v>36</v>
      </c>
      <c r="B822" s="1">
        <v>0.5625</v>
      </c>
      <c r="C822" s="1">
        <v>0.5</v>
      </c>
      <c r="D822" s="1">
        <v>0.6659722222222222</v>
      </c>
      <c r="E822">
        <v>720</v>
      </c>
      <c r="F822">
        <v>959</v>
      </c>
      <c r="G822">
        <v>30</v>
      </c>
      <c r="H822">
        <v>24</v>
      </c>
      <c r="I822">
        <v>30</v>
      </c>
      <c r="J822">
        <v>0</v>
      </c>
      <c r="K822">
        <v>6</v>
      </c>
      <c r="L822">
        <v>80</v>
      </c>
      <c r="M822">
        <v>2392</v>
      </c>
      <c r="N822">
        <v>70</v>
      </c>
      <c r="O822">
        <v>1710</v>
      </c>
      <c r="P822">
        <v>1</v>
      </c>
      <c r="Q822">
        <v>1</v>
      </c>
      <c r="R822">
        <v>256</v>
      </c>
    </row>
    <row r="823" spans="1:18" ht="12.75">
      <c r="A823" s="2">
        <v>36</v>
      </c>
      <c r="B823" s="1">
        <v>0.5833333333333334</v>
      </c>
      <c r="C823" s="1">
        <v>0.5</v>
      </c>
      <c r="D823" s="1">
        <v>0.6659722222222222</v>
      </c>
      <c r="E823">
        <v>720</v>
      </c>
      <c r="F823">
        <v>959</v>
      </c>
      <c r="G823">
        <v>38</v>
      </c>
      <c r="H823">
        <v>28</v>
      </c>
      <c r="I823">
        <v>38</v>
      </c>
      <c r="J823">
        <v>0</v>
      </c>
      <c r="K823">
        <v>6</v>
      </c>
      <c r="L823">
        <v>64</v>
      </c>
      <c r="M823">
        <v>2451</v>
      </c>
      <c r="N823">
        <v>72</v>
      </c>
      <c r="O823">
        <v>1995</v>
      </c>
      <c r="P823">
        <v>1</v>
      </c>
      <c r="Q823">
        <v>1</v>
      </c>
      <c r="R823">
        <v>278</v>
      </c>
    </row>
    <row r="824" spans="1:18" ht="12.75">
      <c r="A824" s="2">
        <v>36</v>
      </c>
      <c r="B824" s="1">
        <v>0.6041666666666666</v>
      </c>
      <c r="C824" s="1">
        <v>0.5</v>
      </c>
      <c r="D824" s="1">
        <v>0.6659722222222222</v>
      </c>
      <c r="E824">
        <v>720</v>
      </c>
      <c r="F824">
        <v>959</v>
      </c>
      <c r="G824">
        <v>28</v>
      </c>
      <c r="H824">
        <v>32</v>
      </c>
      <c r="I824">
        <v>32</v>
      </c>
      <c r="J824">
        <v>0</v>
      </c>
      <c r="K824">
        <v>6</v>
      </c>
      <c r="L824">
        <v>74</v>
      </c>
      <c r="M824">
        <v>2087</v>
      </c>
      <c r="N824">
        <v>68</v>
      </c>
      <c r="O824">
        <v>2178</v>
      </c>
      <c r="P824">
        <v>1</v>
      </c>
      <c r="Q824">
        <v>1</v>
      </c>
      <c r="R824">
        <v>267</v>
      </c>
    </row>
    <row r="825" spans="1:18" ht="12.75">
      <c r="A825" s="2">
        <v>36</v>
      </c>
      <c r="B825" s="1">
        <v>0.625</v>
      </c>
      <c r="C825" s="1">
        <v>0.5</v>
      </c>
      <c r="D825" s="1">
        <v>0.6659722222222222</v>
      </c>
      <c r="E825">
        <v>720</v>
      </c>
      <c r="F825">
        <v>959</v>
      </c>
      <c r="G825">
        <v>19</v>
      </c>
      <c r="H825">
        <v>29</v>
      </c>
      <c r="I825">
        <v>29</v>
      </c>
      <c r="J825">
        <v>0</v>
      </c>
      <c r="K825">
        <v>6</v>
      </c>
      <c r="L825">
        <v>70</v>
      </c>
      <c r="M825">
        <v>1349</v>
      </c>
      <c r="N825">
        <v>88</v>
      </c>
      <c r="O825">
        <v>2533</v>
      </c>
      <c r="P825">
        <v>1</v>
      </c>
      <c r="Q825">
        <v>1</v>
      </c>
      <c r="R825">
        <v>243</v>
      </c>
    </row>
    <row r="826" spans="1:18" ht="12.75">
      <c r="A826" s="2">
        <v>36</v>
      </c>
      <c r="B826" s="1">
        <v>0.6458333333333334</v>
      </c>
      <c r="C826" s="1">
        <v>0.5</v>
      </c>
      <c r="D826" s="1">
        <v>0.6659722222222222</v>
      </c>
      <c r="E826">
        <v>720</v>
      </c>
      <c r="F826">
        <v>959</v>
      </c>
      <c r="G826">
        <v>15</v>
      </c>
      <c r="H826">
        <v>23</v>
      </c>
      <c r="I826">
        <v>23</v>
      </c>
      <c r="J826">
        <v>0</v>
      </c>
      <c r="K826">
        <v>6</v>
      </c>
      <c r="L826">
        <v>64</v>
      </c>
      <c r="M826">
        <v>991</v>
      </c>
      <c r="N826">
        <v>72</v>
      </c>
      <c r="O826">
        <v>1625</v>
      </c>
      <c r="P826">
        <v>1</v>
      </c>
      <c r="Q826">
        <v>1</v>
      </c>
      <c r="R826">
        <v>164</v>
      </c>
    </row>
    <row r="827" spans="1:18" ht="12.75">
      <c r="A827" s="2">
        <v>36</v>
      </c>
      <c r="B827" s="1">
        <v>0.6666666666666666</v>
      </c>
      <c r="C827" s="1">
        <v>0.6666666666666666</v>
      </c>
      <c r="D827" s="1">
        <v>0.7909722222222223</v>
      </c>
      <c r="E827">
        <v>960</v>
      </c>
      <c r="F827">
        <v>1139</v>
      </c>
      <c r="G827">
        <v>22</v>
      </c>
      <c r="H827">
        <v>21</v>
      </c>
      <c r="I827">
        <v>22</v>
      </c>
      <c r="J827">
        <v>0</v>
      </c>
      <c r="K827">
        <v>10</v>
      </c>
      <c r="L827">
        <v>64</v>
      </c>
      <c r="M827">
        <v>1402</v>
      </c>
      <c r="N827">
        <v>60</v>
      </c>
      <c r="O827">
        <v>1279</v>
      </c>
      <c r="P827">
        <v>1</v>
      </c>
      <c r="Q827">
        <v>1</v>
      </c>
      <c r="R827">
        <v>168</v>
      </c>
    </row>
    <row r="828" spans="1:18" ht="12.75">
      <c r="A828" s="2">
        <v>36</v>
      </c>
      <c r="B828" s="1">
        <v>0.6875</v>
      </c>
      <c r="C828" s="1">
        <v>0.6666666666666666</v>
      </c>
      <c r="D828" s="1">
        <v>0.7909722222222223</v>
      </c>
      <c r="E828">
        <v>960</v>
      </c>
      <c r="F828">
        <v>1139</v>
      </c>
      <c r="G828">
        <v>20</v>
      </c>
      <c r="H828">
        <v>25</v>
      </c>
      <c r="I828">
        <v>25</v>
      </c>
      <c r="J828">
        <v>0</v>
      </c>
      <c r="K828">
        <v>10</v>
      </c>
      <c r="L828">
        <v>38</v>
      </c>
      <c r="M828">
        <v>768</v>
      </c>
      <c r="N828">
        <v>52</v>
      </c>
      <c r="O828">
        <v>1279</v>
      </c>
      <c r="P828">
        <v>1</v>
      </c>
      <c r="Q828">
        <v>1</v>
      </c>
      <c r="R828">
        <v>128</v>
      </c>
    </row>
    <row r="829" spans="1:18" ht="12.75">
      <c r="A829" s="2">
        <v>36</v>
      </c>
      <c r="B829" s="1">
        <v>0.7083333333333334</v>
      </c>
      <c r="C829" s="1">
        <v>0.6666666666666666</v>
      </c>
      <c r="D829" s="1">
        <v>0.7909722222222223</v>
      </c>
      <c r="E829">
        <v>960</v>
      </c>
      <c r="F829">
        <v>1139</v>
      </c>
      <c r="G829">
        <v>25</v>
      </c>
      <c r="H829">
        <v>28</v>
      </c>
      <c r="I829">
        <v>28</v>
      </c>
      <c r="J829">
        <v>0</v>
      </c>
      <c r="K829">
        <v>10</v>
      </c>
      <c r="L829">
        <v>47</v>
      </c>
      <c r="M829">
        <v>1168</v>
      </c>
      <c r="N829">
        <v>46</v>
      </c>
      <c r="O829">
        <v>1268</v>
      </c>
      <c r="P829">
        <v>1</v>
      </c>
      <c r="Q829">
        <v>1</v>
      </c>
      <c r="R829">
        <v>152</v>
      </c>
    </row>
    <row r="830" spans="1:18" ht="12.75">
      <c r="A830" s="2">
        <v>36</v>
      </c>
      <c r="B830" s="1">
        <v>0.7291666666666666</v>
      </c>
      <c r="C830" s="1">
        <v>0.6666666666666666</v>
      </c>
      <c r="D830" s="1">
        <v>0.7909722222222223</v>
      </c>
      <c r="E830">
        <v>960</v>
      </c>
      <c r="F830">
        <v>1139</v>
      </c>
      <c r="G830">
        <v>25</v>
      </c>
      <c r="H830">
        <v>16</v>
      </c>
      <c r="I830">
        <v>25</v>
      </c>
      <c r="J830">
        <v>0</v>
      </c>
      <c r="K830">
        <v>10</v>
      </c>
      <c r="L830">
        <v>38</v>
      </c>
      <c r="M830">
        <v>941</v>
      </c>
      <c r="N830">
        <v>47</v>
      </c>
      <c r="O830">
        <v>758</v>
      </c>
      <c r="P830">
        <v>1</v>
      </c>
      <c r="Q830">
        <v>1</v>
      </c>
      <c r="R830">
        <v>106</v>
      </c>
    </row>
    <row r="831" spans="1:18" ht="12.75">
      <c r="A831" s="2">
        <v>36</v>
      </c>
      <c r="B831" s="1">
        <v>0.75</v>
      </c>
      <c r="C831" s="1">
        <v>0.6666666666666666</v>
      </c>
      <c r="D831" s="1">
        <v>0.7909722222222223</v>
      </c>
      <c r="E831">
        <v>960</v>
      </c>
      <c r="F831">
        <v>1139</v>
      </c>
      <c r="G831">
        <v>28</v>
      </c>
      <c r="H831">
        <v>18</v>
      </c>
      <c r="I831">
        <v>28</v>
      </c>
      <c r="J831">
        <v>0</v>
      </c>
      <c r="K831">
        <v>10</v>
      </c>
      <c r="L831">
        <v>40</v>
      </c>
      <c r="M831">
        <v>1107</v>
      </c>
      <c r="N831">
        <v>45</v>
      </c>
      <c r="O831">
        <v>819</v>
      </c>
      <c r="P831">
        <v>1</v>
      </c>
      <c r="Q831">
        <v>1</v>
      </c>
      <c r="R831">
        <v>120</v>
      </c>
    </row>
    <row r="832" spans="1:18" ht="12.75">
      <c r="A832" s="2">
        <v>36</v>
      </c>
      <c r="B832" s="1">
        <v>0.7708333333333334</v>
      </c>
      <c r="C832" s="1">
        <v>0.6666666666666666</v>
      </c>
      <c r="D832" s="1">
        <v>0.7909722222222223</v>
      </c>
      <c r="E832">
        <v>960</v>
      </c>
      <c r="F832">
        <v>1139</v>
      </c>
      <c r="G832">
        <v>23</v>
      </c>
      <c r="H832">
        <v>17</v>
      </c>
      <c r="I832">
        <v>23</v>
      </c>
      <c r="J832">
        <v>0</v>
      </c>
      <c r="K832">
        <v>10</v>
      </c>
      <c r="L832">
        <v>49</v>
      </c>
      <c r="M832">
        <v>1151</v>
      </c>
      <c r="N832">
        <v>54</v>
      </c>
      <c r="O832">
        <v>903</v>
      </c>
      <c r="P832">
        <v>1</v>
      </c>
      <c r="Q832">
        <v>1</v>
      </c>
      <c r="R832">
        <v>128</v>
      </c>
    </row>
    <row r="833" spans="1:18" ht="12.75">
      <c r="A833" s="2">
        <v>36</v>
      </c>
      <c r="B833" s="1">
        <v>0.7916666666666666</v>
      </c>
      <c r="C833" s="1">
        <v>0.7916666666666666</v>
      </c>
      <c r="D833" s="1">
        <v>0.9159722222222223</v>
      </c>
      <c r="E833">
        <v>1140</v>
      </c>
      <c r="F833">
        <v>1319</v>
      </c>
      <c r="G833">
        <v>27</v>
      </c>
      <c r="H833">
        <v>14</v>
      </c>
      <c r="I833">
        <v>27</v>
      </c>
      <c r="J833">
        <v>0</v>
      </c>
      <c r="K833">
        <v>8</v>
      </c>
      <c r="L833">
        <v>54</v>
      </c>
      <c r="M833">
        <v>1480</v>
      </c>
      <c r="N833">
        <v>52</v>
      </c>
      <c r="O833">
        <v>721</v>
      </c>
      <c r="P833">
        <v>1</v>
      </c>
      <c r="Q833">
        <v>1</v>
      </c>
      <c r="R833">
        <v>138</v>
      </c>
    </row>
    <row r="834" spans="1:18" ht="12.75">
      <c r="A834" s="2">
        <v>36</v>
      </c>
      <c r="B834" s="1">
        <v>0.8125</v>
      </c>
      <c r="C834" s="1">
        <v>0.7916666666666666</v>
      </c>
      <c r="D834" s="1">
        <v>0.9159722222222223</v>
      </c>
      <c r="E834">
        <v>1140</v>
      </c>
      <c r="F834">
        <v>1319</v>
      </c>
      <c r="G834">
        <v>25</v>
      </c>
      <c r="H834">
        <v>16</v>
      </c>
      <c r="I834">
        <v>25</v>
      </c>
      <c r="J834">
        <v>0</v>
      </c>
      <c r="K834">
        <v>8</v>
      </c>
      <c r="L834">
        <v>44</v>
      </c>
      <c r="M834">
        <v>1099</v>
      </c>
      <c r="N834">
        <v>63</v>
      </c>
      <c r="O834">
        <v>1012</v>
      </c>
      <c r="P834">
        <v>1</v>
      </c>
      <c r="Q834">
        <v>1</v>
      </c>
      <c r="R834">
        <v>132</v>
      </c>
    </row>
    <row r="835" spans="1:18" ht="12.75">
      <c r="A835" s="2">
        <v>36</v>
      </c>
      <c r="B835" s="1">
        <v>0.8333333333333334</v>
      </c>
      <c r="C835" s="1">
        <v>0.7916666666666666</v>
      </c>
      <c r="D835" s="1">
        <v>0.9159722222222223</v>
      </c>
      <c r="E835">
        <v>1140</v>
      </c>
      <c r="F835">
        <v>1319</v>
      </c>
      <c r="G835">
        <v>22</v>
      </c>
      <c r="H835">
        <v>11</v>
      </c>
      <c r="I835">
        <v>22</v>
      </c>
      <c r="J835">
        <v>0</v>
      </c>
      <c r="K835">
        <v>8</v>
      </c>
      <c r="L835">
        <v>56</v>
      </c>
      <c r="M835">
        <v>1210</v>
      </c>
      <c r="N835">
        <v>49</v>
      </c>
      <c r="O835">
        <v>550</v>
      </c>
      <c r="P835">
        <v>1</v>
      </c>
      <c r="Q835">
        <v>1</v>
      </c>
      <c r="R835">
        <v>110</v>
      </c>
    </row>
    <row r="836" spans="1:18" ht="12.75">
      <c r="A836" s="2">
        <v>36</v>
      </c>
      <c r="B836" s="1">
        <v>0.8541666666666666</v>
      </c>
      <c r="C836" s="1">
        <v>0.7916666666666666</v>
      </c>
      <c r="D836" s="1">
        <v>0.9159722222222223</v>
      </c>
      <c r="E836">
        <v>1140</v>
      </c>
      <c r="F836">
        <v>1319</v>
      </c>
      <c r="G836">
        <v>25</v>
      </c>
      <c r="H836">
        <v>9</v>
      </c>
      <c r="I836">
        <v>25</v>
      </c>
      <c r="J836">
        <v>0</v>
      </c>
      <c r="K836">
        <v>8</v>
      </c>
      <c r="L836">
        <v>50</v>
      </c>
      <c r="M836">
        <v>1267</v>
      </c>
      <c r="N836">
        <v>64</v>
      </c>
      <c r="O836">
        <v>580</v>
      </c>
      <c r="P836">
        <v>1</v>
      </c>
      <c r="Q836">
        <v>1</v>
      </c>
      <c r="R836">
        <v>115</v>
      </c>
    </row>
    <row r="837" spans="1:18" ht="12.75">
      <c r="A837" s="2">
        <v>36</v>
      </c>
      <c r="B837" s="1">
        <v>0.875</v>
      </c>
      <c r="C837" s="1">
        <v>0.7916666666666666</v>
      </c>
      <c r="D837" s="1">
        <v>0.9159722222222223</v>
      </c>
      <c r="E837">
        <v>1140</v>
      </c>
      <c r="F837">
        <v>1319</v>
      </c>
      <c r="G837">
        <v>18</v>
      </c>
      <c r="H837">
        <v>12</v>
      </c>
      <c r="I837">
        <v>18</v>
      </c>
      <c r="J837">
        <v>0</v>
      </c>
      <c r="K837">
        <v>8</v>
      </c>
      <c r="L837">
        <v>58</v>
      </c>
      <c r="M837">
        <v>1072</v>
      </c>
      <c r="N837">
        <v>48</v>
      </c>
      <c r="O837">
        <v>563</v>
      </c>
      <c r="P837">
        <v>1</v>
      </c>
      <c r="Q837">
        <v>1</v>
      </c>
      <c r="R837">
        <v>102</v>
      </c>
    </row>
    <row r="838" spans="1:18" ht="12.75">
      <c r="A838" s="2">
        <v>36</v>
      </c>
      <c r="B838" s="1">
        <v>0.8958333333333334</v>
      </c>
      <c r="C838" s="1">
        <v>0.7916666666666666</v>
      </c>
      <c r="D838" s="1">
        <v>0.9159722222222223</v>
      </c>
      <c r="E838">
        <v>1140</v>
      </c>
      <c r="F838">
        <v>1319</v>
      </c>
      <c r="G838">
        <v>9</v>
      </c>
      <c r="H838">
        <v>5</v>
      </c>
      <c r="I838">
        <v>9</v>
      </c>
      <c r="J838">
        <v>0</v>
      </c>
      <c r="K838">
        <v>8</v>
      </c>
      <c r="L838">
        <v>46</v>
      </c>
      <c r="M838">
        <v>404</v>
      </c>
      <c r="N838">
        <v>59</v>
      </c>
      <c r="O838">
        <v>296</v>
      </c>
      <c r="P838">
        <v>1</v>
      </c>
      <c r="Q838">
        <v>1</v>
      </c>
      <c r="R838">
        <v>44</v>
      </c>
    </row>
    <row r="839" spans="1:18" ht="12.75">
      <c r="A839" s="2">
        <v>36</v>
      </c>
      <c r="B839" s="1">
        <v>0.9166666666666666</v>
      </c>
      <c r="C839" s="1">
        <v>0.9166666666666666</v>
      </c>
      <c r="D839" s="1">
        <v>0.9784722222222223</v>
      </c>
      <c r="E839">
        <v>1320</v>
      </c>
      <c r="F839">
        <v>1409</v>
      </c>
      <c r="G839">
        <v>4</v>
      </c>
      <c r="H839">
        <v>4</v>
      </c>
      <c r="I839">
        <v>4</v>
      </c>
      <c r="J839">
        <v>0</v>
      </c>
      <c r="K839">
        <v>50</v>
      </c>
      <c r="L839">
        <v>3</v>
      </c>
      <c r="M839">
        <v>11</v>
      </c>
      <c r="N839">
        <v>31</v>
      </c>
      <c r="O839">
        <v>123</v>
      </c>
      <c r="P839">
        <v>1</v>
      </c>
      <c r="Q839">
        <v>1</v>
      </c>
      <c r="R839">
        <v>8</v>
      </c>
    </row>
    <row r="840" spans="1:18" ht="12.75">
      <c r="A840" s="2">
        <v>36</v>
      </c>
      <c r="B840" s="1">
        <v>0.9375</v>
      </c>
      <c r="C840" s="1">
        <v>0.9166666666666666</v>
      </c>
      <c r="D840" s="1">
        <v>0.9784722222222223</v>
      </c>
      <c r="E840">
        <v>1320</v>
      </c>
      <c r="F840">
        <v>1409</v>
      </c>
      <c r="G840">
        <v>3</v>
      </c>
      <c r="H840">
        <v>3</v>
      </c>
      <c r="I840">
        <v>3</v>
      </c>
      <c r="J840">
        <v>0</v>
      </c>
      <c r="K840">
        <v>50</v>
      </c>
      <c r="L840">
        <v>10</v>
      </c>
      <c r="M840">
        <v>26</v>
      </c>
      <c r="N840">
        <v>2</v>
      </c>
      <c r="O840">
        <v>6</v>
      </c>
      <c r="P840">
        <v>1</v>
      </c>
      <c r="Q840">
        <v>1</v>
      </c>
      <c r="R840">
        <v>2</v>
      </c>
    </row>
    <row r="841" spans="1:18" ht="12.75">
      <c r="A841" s="2">
        <v>36</v>
      </c>
      <c r="B841" s="1">
        <v>0.9583333333333334</v>
      </c>
      <c r="C841" s="1">
        <v>0.9166666666666666</v>
      </c>
      <c r="D841" s="1">
        <v>0.9784722222222223</v>
      </c>
      <c r="E841">
        <v>1320</v>
      </c>
      <c r="F841">
        <v>1409</v>
      </c>
      <c r="G841">
        <v>0</v>
      </c>
      <c r="H841">
        <v>3</v>
      </c>
      <c r="I841">
        <v>3</v>
      </c>
      <c r="J841">
        <v>0</v>
      </c>
      <c r="K841">
        <v>50</v>
      </c>
      <c r="L841">
        <v>0</v>
      </c>
      <c r="M841">
        <v>0</v>
      </c>
      <c r="N841">
        <v>12</v>
      </c>
      <c r="O841">
        <v>41</v>
      </c>
      <c r="P841">
        <v>1</v>
      </c>
      <c r="Q841">
        <v>1</v>
      </c>
      <c r="R841">
        <v>3</v>
      </c>
    </row>
    <row r="842" spans="1:18" ht="12.75">
      <c r="A842" s="2">
        <v>40</v>
      </c>
      <c r="B842" s="1">
        <v>0.25</v>
      </c>
      <c r="C842" s="1">
        <v>0.25</v>
      </c>
      <c r="D842" s="1">
        <v>0.29097222222222224</v>
      </c>
      <c r="E842">
        <v>360</v>
      </c>
      <c r="F842">
        <v>419</v>
      </c>
      <c r="G842">
        <v>4</v>
      </c>
      <c r="H842">
        <v>1</v>
      </c>
      <c r="I842">
        <v>4</v>
      </c>
      <c r="J842">
        <v>0</v>
      </c>
      <c r="K842">
        <v>28</v>
      </c>
      <c r="L842">
        <v>22</v>
      </c>
      <c r="M842">
        <v>84</v>
      </c>
      <c r="N842">
        <v>4</v>
      </c>
      <c r="O842">
        <v>4</v>
      </c>
      <c r="P842">
        <v>1</v>
      </c>
      <c r="Q842">
        <v>1</v>
      </c>
      <c r="R842">
        <v>6</v>
      </c>
    </row>
    <row r="843" spans="1:18" ht="12.75">
      <c r="A843" s="2">
        <v>40</v>
      </c>
      <c r="B843" s="1">
        <v>0.2708333333333333</v>
      </c>
      <c r="C843" s="1">
        <v>0.25</v>
      </c>
      <c r="D843" s="1">
        <v>0.29097222222222224</v>
      </c>
      <c r="E843">
        <v>360</v>
      </c>
      <c r="F843">
        <v>419</v>
      </c>
      <c r="G843">
        <v>16</v>
      </c>
      <c r="H843">
        <v>3</v>
      </c>
      <c r="I843">
        <v>16</v>
      </c>
      <c r="J843">
        <v>0</v>
      </c>
      <c r="K843">
        <v>28</v>
      </c>
      <c r="L843">
        <v>16</v>
      </c>
      <c r="M843">
        <v>256</v>
      </c>
      <c r="N843">
        <v>38</v>
      </c>
      <c r="O843">
        <v>128</v>
      </c>
      <c r="P843">
        <v>1</v>
      </c>
      <c r="Q843">
        <v>1</v>
      </c>
      <c r="R843">
        <v>24</v>
      </c>
    </row>
    <row r="844" spans="1:18" ht="12.75">
      <c r="A844" s="2">
        <v>40</v>
      </c>
      <c r="B844" s="1">
        <v>0.2916666666666667</v>
      </c>
      <c r="C844" s="1">
        <v>0.2916666666666667</v>
      </c>
      <c r="D844" s="1">
        <v>0.4159722222222222</v>
      </c>
      <c r="E844">
        <v>420</v>
      </c>
      <c r="F844">
        <v>599</v>
      </c>
      <c r="G844">
        <v>16</v>
      </c>
      <c r="H844">
        <v>3</v>
      </c>
      <c r="I844">
        <v>16</v>
      </c>
      <c r="J844">
        <v>0</v>
      </c>
      <c r="K844">
        <v>14</v>
      </c>
      <c r="L844">
        <v>30</v>
      </c>
      <c r="M844">
        <v>466</v>
      </c>
      <c r="N844">
        <v>16</v>
      </c>
      <c r="O844">
        <v>55</v>
      </c>
      <c r="P844">
        <v>1</v>
      </c>
      <c r="Q844">
        <v>1</v>
      </c>
      <c r="R844">
        <v>33</v>
      </c>
    </row>
    <row r="845" spans="1:18" ht="12.75">
      <c r="A845" s="2">
        <v>40</v>
      </c>
      <c r="B845" s="1">
        <v>0.3125</v>
      </c>
      <c r="C845" s="1">
        <v>0.2916666666666667</v>
      </c>
      <c r="D845" s="1">
        <v>0.4159722222222222</v>
      </c>
      <c r="E845">
        <v>420</v>
      </c>
      <c r="F845">
        <v>599</v>
      </c>
      <c r="G845">
        <v>24</v>
      </c>
      <c r="H845">
        <v>7</v>
      </c>
      <c r="I845">
        <v>24</v>
      </c>
      <c r="J845">
        <v>0</v>
      </c>
      <c r="K845">
        <v>14</v>
      </c>
      <c r="L845">
        <v>29</v>
      </c>
      <c r="M845">
        <v>682</v>
      </c>
      <c r="N845">
        <v>33</v>
      </c>
      <c r="O845">
        <v>240</v>
      </c>
      <c r="P845">
        <v>1</v>
      </c>
      <c r="Q845">
        <v>1</v>
      </c>
      <c r="R845">
        <v>58</v>
      </c>
    </row>
    <row r="846" spans="1:18" ht="12.75">
      <c r="A846" s="2">
        <v>40</v>
      </c>
      <c r="B846" s="1">
        <v>0.3333333333333333</v>
      </c>
      <c r="C846" s="1">
        <v>0.2916666666666667</v>
      </c>
      <c r="D846" s="1">
        <v>0.4159722222222222</v>
      </c>
      <c r="E846">
        <v>420</v>
      </c>
      <c r="F846">
        <v>599</v>
      </c>
      <c r="G846">
        <v>26</v>
      </c>
      <c r="H846">
        <v>8</v>
      </c>
      <c r="I846">
        <v>26</v>
      </c>
      <c r="J846">
        <v>0</v>
      </c>
      <c r="K846">
        <v>14</v>
      </c>
      <c r="L846">
        <v>36</v>
      </c>
      <c r="M846">
        <v>924</v>
      </c>
      <c r="N846">
        <v>35</v>
      </c>
      <c r="O846">
        <v>283</v>
      </c>
      <c r="P846">
        <v>1</v>
      </c>
      <c r="Q846">
        <v>1</v>
      </c>
      <c r="R846">
        <v>75</v>
      </c>
    </row>
    <row r="847" spans="1:18" ht="12.75">
      <c r="A847" s="2">
        <v>40</v>
      </c>
      <c r="B847" s="1">
        <v>0.3541666666666667</v>
      </c>
      <c r="C847" s="1">
        <v>0.2916666666666667</v>
      </c>
      <c r="D847" s="1">
        <v>0.4159722222222222</v>
      </c>
      <c r="E847">
        <v>420</v>
      </c>
      <c r="F847">
        <v>599</v>
      </c>
      <c r="G847">
        <v>22</v>
      </c>
      <c r="H847">
        <v>10</v>
      </c>
      <c r="I847">
        <v>22</v>
      </c>
      <c r="J847">
        <v>0</v>
      </c>
      <c r="K847">
        <v>14</v>
      </c>
      <c r="L847">
        <v>37</v>
      </c>
      <c r="M847">
        <v>820</v>
      </c>
      <c r="N847">
        <v>28</v>
      </c>
      <c r="O847">
        <v>283</v>
      </c>
      <c r="P847">
        <v>1</v>
      </c>
      <c r="Q847">
        <v>1</v>
      </c>
      <c r="R847">
        <v>69</v>
      </c>
    </row>
    <row r="848" spans="1:18" ht="12.75">
      <c r="A848" s="2">
        <v>40</v>
      </c>
      <c r="B848" s="1">
        <v>0.375</v>
      </c>
      <c r="C848" s="1">
        <v>0.2916666666666667</v>
      </c>
      <c r="D848" s="1">
        <v>0.4159722222222222</v>
      </c>
      <c r="E848">
        <v>420</v>
      </c>
      <c r="F848">
        <v>599</v>
      </c>
      <c r="G848">
        <v>26</v>
      </c>
      <c r="H848">
        <v>9</v>
      </c>
      <c r="I848">
        <v>26</v>
      </c>
      <c r="J848">
        <v>0</v>
      </c>
      <c r="K848">
        <v>14</v>
      </c>
      <c r="L848">
        <v>30</v>
      </c>
      <c r="M848">
        <v>785</v>
      </c>
      <c r="N848">
        <v>36</v>
      </c>
      <c r="O848">
        <v>310</v>
      </c>
      <c r="P848">
        <v>1</v>
      </c>
      <c r="Q848">
        <v>1</v>
      </c>
      <c r="R848">
        <v>68</v>
      </c>
    </row>
    <row r="849" spans="1:18" ht="12.75">
      <c r="A849" s="2">
        <v>40</v>
      </c>
      <c r="B849" s="1">
        <v>0.3958333333333333</v>
      </c>
      <c r="C849" s="1">
        <v>0.2916666666666667</v>
      </c>
      <c r="D849" s="1">
        <v>0.4159722222222222</v>
      </c>
      <c r="E849">
        <v>420</v>
      </c>
      <c r="F849">
        <v>599</v>
      </c>
      <c r="G849">
        <v>30</v>
      </c>
      <c r="H849">
        <v>13</v>
      </c>
      <c r="I849">
        <v>30</v>
      </c>
      <c r="J849">
        <v>0</v>
      </c>
      <c r="K849">
        <v>14</v>
      </c>
      <c r="L849">
        <v>30</v>
      </c>
      <c r="M849">
        <v>888</v>
      </c>
      <c r="N849">
        <v>31</v>
      </c>
      <c r="O849">
        <v>412</v>
      </c>
      <c r="P849">
        <v>1</v>
      </c>
      <c r="Q849">
        <v>1</v>
      </c>
      <c r="R849">
        <v>81</v>
      </c>
    </row>
    <row r="850" spans="1:18" ht="12.75">
      <c r="A850" s="2">
        <v>40</v>
      </c>
      <c r="B850" s="1">
        <v>0.4166666666666667</v>
      </c>
      <c r="C850" s="1">
        <v>0.4166666666666667</v>
      </c>
      <c r="D850" s="1">
        <v>0.6243055555555556</v>
      </c>
      <c r="E850">
        <v>600</v>
      </c>
      <c r="F850">
        <v>899</v>
      </c>
      <c r="G850">
        <v>35</v>
      </c>
      <c r="H850">
        <v>18</v>
      </c>
      <c r="I850">
        <v>35</v>
      </c>
      <c r="J850">
        <v>0</v>
      </c>
      <c r="K850">
        <v>14</v>
      </c>
      <c r="L850">
        <v>32</v>
      </c>
      <c r="M850">
        <v>1131</v>
      </c>
      <c r="N850">
        <v>31</v>
      </c>
      <c r="O850">
        <v>568</v>
      </c>
      <c r="P850">
        <v>1</v>
      </c>
      <c r="Q850">
        <v>1</v>
      </c>
      <c r="R850">
        <v>106</v>
      </c>
    </row>
    <row r="851" spans="1:18" ht="12.75">
      <c r="A851" s="2">
        <v>40</v>
      </c>
      <c r="B851" s="1">
        <v>0.4375</v>
      </c>
      <c r="C851" s="1">
        <v>0.4166666666666667</v>
      </c>
      <c r="D851" s="1">
        <v>0.6243055555555556</v>
      </c>
      <c r="E851">
        <v>600</v>
      </c>
      <c r="F851">
        <v>899</v>
      </c>
      <c r="G851">
        <v>38</v>
      </c>
      <c r="H851">
        <v>18</v>
      </c>
      <c r="I851">
        <v>38</v>
      </c>
      <c r="J851">
        <v>0</v>
      </c>
      <c r="K851">
        <v>14</v>
      </c>
      <c r="L851">
        <v>28</v>
      </c>
      <c r="M851">
        <v>1069</v>
      </c>
      <c r="N851">
        <v>35</v>
      </c>
      <c r="O851">
        <v>634</v>
      </c>
      <c r="P851">
        <v>1</v>
      </c>
      <c r="Q851">
        <v>1</v>
      </c>
      <c r="R851">
        <v>106</v>
      </c>
    </row>
    <row r="852" spans="1:18" ht="12.75">
      <c r="A852" s="2">
        <v>40</v>
      </c>
      <c r="B852" s="1">
        <v>0.4583333333333333</v>
      </c>
      <c r="C852" s="1">
        <v>0.4166666666666667</v>
      </c>
      <c r="D852" s="1">
        <v>0.6243055555555556</v>
      </c>
      <c r="E852">
        <v>600</v>
      </c>
      <c r="F852">
        <v>899</v>
      </c>
      <c r="G852">
        <v>38</v>
      </c>
      <c r="H852">
        <v>28</v>
      </c>
      <c r="I852">
        <v>38</v>
      </c>
      <c r="J852">
        <v>0</v>
      </c>
      <c r="K852">
        <v>14</v>
      </c>
      <c r="L852">
        <v>35</v>
      </c>
      <c r="M852">
        <v>1328</v>
      </c>
      <c r="N852">
        <v>28</v>
      </c>
      <c r="O852">
        <v>777</v>
      </c>
      <c r="P852">
        <v>1</v>
      </c>
      <c r="Q852">
        <v>1</v>
      </c>
      <c r="R852">
        <v>132</v>
      </c>
    </row>
    <row r="853" spans="1:18" ht="12.75">
      <c r="A853" s="2">
        <v>40</v>
      </c>
      <c r="B853" s="1">
        <v>0.4791666666666667</v>
      </c>
      <c r="C853" s="1">
        <v>0.4166666666666667</v>
      </c>
      <c r="D853" s="1">
        <v>0.6243055555555556</v>
      </c>
      <c r="E853">
        <v>600</v>
      </c>
      <c r="F853">
        <v>899</v>
      </c>
      <c r="G853">
        <v>35</v>
      </c>
      <c r="H853">
        <v>24</v>
      </c>
      <c r="I853">
        <v>35</v>
      </c>
      <c r="J853">
        <v>0</v>
      </c>
      <c r="K853">
        <v>14</v>
      </c>
      <c r="L853">
        <v>28</v>
      </c>
      <c r="M853">
        <v>967</v>
      </c>
      <c r="N853">
        <v>33</v>
      </c>
      <c r="O853">
        <v>776</v>
      </c>
      <c r="P853">
        <v>1</v>
      </c>
      <c r="Q853">
        <v>1</v>
      </c>
      <c r="R853">
        <v>109</v>
      </c>
    </row>
    <row r="854" spans="1:18" ht="12.75">
      <c r="A854" s="2">
        <v>40</v>
      </c>
      <c r="B854" s="1">
        <v>0.5</v>
      </c>
      <c r="C854" s="1">
        <v>0.4166666666666667</v>
      </c>
      <c r="D854" s="1">
        <v>0.6243055555555556</v>
      </c>
      <c r="E854">
        <v>600</v>
      </c>
      <c r="F854">
        <v>899</v>
      </c>
      <c r="G854">
        <v>32</v>
      </c>
      <c r="H854">
        <v>27</v>
      </c>
      <c r="I854">
        <v>32</v>
      </c>
      <c r="J854">
        <v>0</v>
      </c>
      <c r="K854">
        <v>14</v>
      </c>
      <c r="L854">
        <v>24</v>
      </c>
      <c r="M854">
        <v>768</v>
      </c>
      <c r="N854">
        <v>35</v>
      </c>
      <c r="O854">
        <v>935</v>
      </c>
      <c r="P854">
        <v>1</v>
      </c>
      <c r="Q854">
        <v>1</v>
      </c>
      <c r="R854">
        <v>106</v>
      </c>
    </row>
    <row r="855" spans="1:18" ht="12.75">
      <c r="A855" s="2">
        <v>40</v>
      </c>
      <c r="B855" s="1">
        <v>0.5208333333333334</v>
      </c>
      <c r="C855" s="1">
        <v>0.4166666666666667</v>
      </c>
      <c r="D855" s="1">
        <v>0.6243055555555556</v>
      </c>
      <c r="E855">
        <v>600</v>
      </c>
      <c r="F855">
        <v>899</v>
      </c>
      <c r="G855">
        <v>25</v>
      </c>
      <c r="H855">
        <v>36</v>
      </c>
      <c r="I855">
        <v>36</v>
      </c>
      <c r="J855">
        <v>0</v>
      </c>
      <c r="K855">
        <v>14</v>
      </c>
      <c r="L855">
        <v>30</v>
      </c>
      <c r="M855">
        <v>763</v>
      </c>
      <c r="N855">
        <v>28</v>
      </c>
      <c r="O855">
        <v>1000</v>
      </c>
      <c r="P855">
        <v>1</v>
      </c>
      <c r="Q855">
        <v>1</v>
      </c>
      <c r="R855">
        <v>110</v>
      </c>
    </row>
    <row r="856" spans="1:18" ht="12.75">
      <c r="A856" s="2">
        <v>40</v>
      </c>
      <c r="B856" s="1">
        <v>0.5416666666666666</v>
      </c>
      <c r="C856" s="1">
        <v>0.4166666666666667</v>
      </c>
      <c r="D856" s="1">
        <v>0.6243055555555556</v>
      </c>
      <c r="E856">
        <v>600</v>
      </c>
      <c r="F856">
        <v>899</v>
      </c>
      <c r="G856">
        <v>22</v>
      </c>
      <c r="H856">
        <v>27</v>
      </c>
      <c r="I856">
        <v>27</v>
      </c>
      <c r="J856">
        <v>0</v>
      </c>
      <c r="K856">
        <v>14</v>
      </c>
      <c r="L856">
        <v>28</v>
      </c>
      <c r="M856">
        <v>624</v>
      </c>
      <c r="N856">
        <v>32</v>
      </c>
      <c r="O856">
        <v>876</v>
      </c>
      <c r="P856">
        <v>1</v>
      </c>
      <c r="Q856">
        <v>1</v>
      </c>
      <c r="R856">
        <v>94</v>
      </c>
    </row>
    <row r="857" spans="1:18" ht="12.75">
      <c r="A857" s="2">
        <v>40</v>
      </c>
      <c r="B857" s="1">
        <v>0.5625</v>
      </c>
      <c r="C857" s="1">
        <v>0.4166666666666667</v>
      </c>
      <c r="D857" s="1">
        <v>0.6243055555555556</v>
      </c>
      <c r="E857">
        <v>600</v>
      </c>
      <c r="F857">
        <v>899</v>
      </c>
      <c r="G857">
        <v>20</v>
      </c>
      <c r="H857">
        <v>32</v>
      </c>
      <c r="I857">
        <v>32</v>
      </c>
      <c r="J857">
        <v>0</v>
      </c>
      <c r="K857">
        <v>14</v>
      </c>
      <c r="L857">
        <v>31</v>
      </c>
      <c r="M857">
        <v>607</v>
      </c>
      <c r="N857">
        <v>35</v>
      </c>
      <c r="O857">
        <v>1111</v>
      </c>
      <c r="P857">
        <v>1</v>
      </c>
      <c r="Q857">
        <v>1</v>
      </c>
      <c r="R857">
        <v>107</v>
      </c>
    </row>
    <row r="858" spans="1:18" ht="12.75">
      <c r="A858" s="2">
        <v>40</v>
      </c>
      <c r="B858" s="1">
        <v>0.5833333333333334</v>
      </c>
      <c r="C858" s="1">
        <v>0.4166666666666667</v>
      </c>
      <c r="D858" s="1">
        <v>0.6243055555555556</v>
      </c>
      <c r="E858">
        <v>600</v>
      </c>
      <c r="F858">
        <v>899</v>
      </c>
      <c r="G858">
        <v>16</v>
      </c>
      <c r="H858">
        <v>33</v>
      </c>
      <c r="I858">
        <v>33</v>
      </c>
      <c r="J858">
        <v>0</v>
      </c>
      <c r="K858">
        <v>14</v>
      </c>
      <c r="L858">
        <v>31</v>
      </c>
      <c r="M858">
        <v>485</v>
      </c>
      <c r="N858">
        <v>25</v>
      </c>
      <c r="O858">
        <v>820</v>
      </c>
      <c r="P858">
        <v>1</v>
      </c>
      <c r="Q858">
        <v>1</v>
      </c>
      <c r="R858">
        <v>82</v>
      </c>
    </row>
    <row r="859" spans="1:18" ht="12.75">
      <c r="A859" s="2">
        <v>40</v>
      </c>
      <c r="B859" s="1">
        <v>0.6041666666666666</v>
      </c>
      <c r="C859" s="1">
        <v>0.4166666666666667</v>
      </c>
      <c r="D859" s="1">
        <v>0.6243055555555556</v>
      </c>
      <c r="E859">
        <v>600</v>
      </c>
      <c r="F859">
        <v>899</v>
      </c>
      <c r="G859">
        <v>10</v>
      </c>
      <c r="H859">
        <v>26</v>
      </c>
      <c r="I859">
        <v>26</v>
      </c>
      <c r="J859">
        <v>0</v>
      </c>
      <c r="K859">
        <v>14</v>
      </c>
      <c r="L859">
        <v>34</v>
      </c>
      <c r="M859">
        <v>352</v>
      </c>
      <c r="N859">
        <v>35</v>
      </c>
      <c r="O859">
        <v>920</v>
      </c>
      <c r="P859">
        <v>1</v>
      </c>
      <c r="Q859">
        <v>1</v>
      </c>
      <c r="R859">
        <v>80</v>
      </c>
    </row>
    <row r="860" spans="1:18" ht="12.75">
      <c r="A860" s="2">
        <v>40</v>
      </c>
      <c r="B860" s="1">
        <v>0.625</v>
      </c>
      <c r="C860" s="1">
        <v>0.625</v>
      </c>
      <c r="D860" s="1">
        <v>0.7701388888888889</v>
      </c>
      <c r="E860">
        <v>900</v>
      </c>
      <c r="F860">
        <v>1109</v>
      </c>
      <c r="G860">
        <v>14</v>
      </c>
      <c r="H860">
        <v>23</v>
      </c>
      <c r="I860">
        <v>23</v>
      </c>
      <c r="J860">
        <v>0</v>
      </c>
      <c r="K860">
        <v>13</v>
      </c>
      <c r="L860">
        <v>30</v>
      </c>
      <c r="M860">
        <v>409</v>
      </c>
      <c r="N860">
        <v>32</v>
      </c>
      <c r="O860">
        <v>747</v>
      </c>
      <c r="P860">
        <v>1</v>
      </c>
      <c r="Q860">
        <v>1</v>
      </c>
      <c r="R860">
        <v>72</v>
      </c>
    </row>
    <row r="861" spans="1:18" ht="12.75">
      <c r="A861" s="2">
        <v>40</v>
      </c>
      <c r="B861" s="1">
        <v>0.6458333333333334</v>
      </c>
      <c r="C861" s="1">
        <v>0.625</v>
      </c>
      <c r="D861" s="1">
        <v>0.7701388888888889</v>
      </c>
      <c r="E861">
        <v>900</v>
      </c>
      <c r="F861">
        <v>1109</v>
      </c>
      <c r="G861">
        <v>16</v>
      </c>
      <c r="H861">
        <v>12</v>
      </c>
      <c r="I861">
        <v>16</v>
      </c>
      <c r="J861">
        <v>0</v>
      </c>
      <c r="K861">
        <v>13</v>
      </c>
      <c r="L861">
        <v>40</v>
      </c>
      <c r="M861">
        <v>658</v>
      </c>
      <c r="N861">
        <v>42</v>
      </c>
      <c r="O861">
        <v>489</v>
      </c>
      <c r="P861">
        <v>1</v>
      </c>
      <c r="Q861">
        <v>1</v>
      </c>
      <c r="R861">
        <v>72</v>
      </c>
    </row>
    <row r="862" spans="1:18" ht="12.75">
      <c r="A862" s="2">
        <v>40</v>
      </c>
      <c r="B862" s="1">
        <v>0.6666666666666666</v>
      </c>
      <c r="C862" s="1">
        <v>0.625</v>
      </c>
      <c r="D862" s="1">
        <v>0.7701388888888889</v>
      </c>
      <c r="E862">
        <v>900</v>
      </c>
      <c r="F862">
        <v>1109</v>
      </c>
      <c r="G862">
        <v>21</v>
      </c>
      <c r="H862">
        <v>11</v>
      </c>
      <c r="I862">
        <v>21</v>
      </c>
      <c r="J862">
        <v>0</v>
      </c>
      <c r="K862">
        <v>13</v>
      </c>
      <c r="L862">
        <v>35</v>
      </c>
      <c r="M862">
        <v>728</v>
      </c>
      <c r="N862">
        <v>35</v>
      </c>
      <c r="O862">
        <v>380</v>
      </c>
      <c r="P862">
        <v>1</v>
      </c>
      <c r="Q862">
        <v>1</v>
      </c>
      <c r="R862">
        <v>69</v>
      </c>
    </row>
    <row r="863" spans="1:18" ht="12.75">
      <c r="A863" s="2">
        <v>40</v>
      </c>
      <c r="B863" s="1">
        <v>0.6875</v>
      </c>
      <c r="C863" s="1">
        <v>0.625</v>
      </c>
      <c r="D863" s="1">
        <v>0.7701388888888889</v>
      </c>
      <c r="E863">
        <v>900</v>
      </c>
      <c r="F863">
        <v>1109</v>
      </c>
      <c r="G863">
        <v>24</v>
      </c>
      <c r="H863">
        <v>11</v>
      </c>
      <c r="I863">
        <v>24</v>
      </c>
      <c r="J863">
        <v>0</v>
      </c>
      <c r="K863">
        <v>13</v>
      </c>
      <c r="L863">
        <v>32</v>
      </c>
      <c r="M863">
        <v>756</v>
      </c>
      <c r="N863">
        <v>38</v>
      </c>
      <c r="O863">
        <v>436</v>
      </c>
      <c r="P863">
        <v>1</v>
      </c>
      <c r="Q863">
        <v>1</v>
      </c>
      <c r="R863">
        <v>75</v>
      </c>
    </row>
    <row r="864" spans="1:18" ht="12.75">
      <c r="A864" s="2">
        <v>40</v>
      </c>
      <c r="B864" s="1">
        <v>0.7083333333333334</v>
      </c>
      <c r="C864" s="1">
        <v>0.625</v>
      </c>
      <c r="D864" s="1">
        <v>0.7701388888888889</v>
      </c>
      <c r="E864">
        <v>900</v>
      </c>
      <c r="F864">
        <v>1109</v>
      </c>
      <c r="G864">
        <v>21</v>
      </c>
      <c r="H864">
        <v>12</v>
      </c>
      <c r="I864">
        <v>21</v>
      </c>
      <c r="J864">
        <v>0</v>
      </c>
      <c r="K864">
        <v>13</v>
      </c>
      <c r="L864">
        <v>37</v>
      </c>
      <c r="M864">
        <v>785</v>
      </c>
      <c r="N864">
        <v>38</v>
      </c>
      <c r="O864">
        <v>467</v>
      </c>
      <c r="P864">
        <v>1</v>
      </c>
      <c r="Q864">
        <v>1</v>
      </c>
      <c r="R864">
        <v>78</v>
      </c>
    </row>
    <row r="865" spans="1:18" ht="12.75">
      <c r="A865" s="2">
        <v>40</v>
      </c>
      <c r="B865" s="1">
        <v>0.7291666666666666</v>
      </c>
      <c r="C865" s="1">
        <v>0.625</v>
      </c>
      <c r="D865" s="1">
        <v>0.7701388888888889</v>
      </c>
      <c r="E865">
        <v>900</v>
      </c>
      <c r="F865">
        <v>1109</v>
      </c>
      <c r="G865">
        <v>20</v>
      </c>
      <c r="H865">
        <v>14</v>
      </c>
      <c r="I865">
        <v>20</v>
      </c>
      <c r="J865">
        <v>0</v>
      </c>
      <c r="K865">
        <v>13</v>
      </c>
      <c r="L865">
        <v>40</v>
      </c>
      <c r="M865">
        <v>798</v>
      </c>
      <c r="N865">
        <v>32</v>
      </c>
      <c r="O865">
        <v>433</v>
      </c>
      <c r="P865">
        <v>1</v>
      </c>
      <c r="Q865">
        <v>1</v>
      </c>
      <c r="R865">
        <v>77</v>
      </c>
    </row>
    <row r="866" spans="1:18" ht="12.75">
      <c r="A866" s="2">
        <v>40</v>
      </c>
      <c r="B866" s="1">
        <v>0.75</v>
      </c>
      <c r="C866" s="1">
        <v>0.625</v>
      </c>
      <c r="D866" s="1">
        <v>0.7701388888888889</v>
      </c>
      <c r="E866">
        <v>900</v>
      </c>
      <c r="F866">
        <v>1109</v>
      </c>
      <c r="G866">
        <v>26</v>
      </c>
      <c r="H866">
        <v>16</v>
      </c>
      <c r="I866">
        <v>26</v>
      </c>
      <c r="J866">
        <v>0</v>
      </c>
      <c r="K866">
        <v>13</v>
      </c>
      <c r="L866">
        <v>30</v>
      </c>
      <c r="M866">
        <v>770</v>
      </c>
      <c r="N866">
        <v>37</v>
      </c>
      <c r="O866">
        <v>583</v>
      </c>
      <c r="P866">
        <v>1</v>
      </c>
      <c r="Q866">
        <v>1</v>
      </c>
      <c r="R866">
        <v>85</v>
      </c>
    </row>
    <row r="867" spans="1:18" ht="12.75">
      <c r="A867" s="2">
        <v>40</v>
      </c>
      <c r="B867" s="1">
        <v>0.7708333333333334</v>
      </c>
      <c r="C867" s="1">
        <v>0.7708333333333334</v>
      </c>
      <c r="D867" s="1">
        <v>0.8951388888888889</v>
      </c>
      <c r="E867">
        <v>1110</v>
      </c>
      <c r="F867">
        <v>1289</v>
      </c>
      <c r="G867">
        <v>21</v>
      </c>
      <c r="H867">
        <v>16</v>
      </c>
      <c r="I867">
        <v>21</v>
      </c>
      <c r="J867">
        <v>0</v>
      </c>
      <c r="K867">
        <v>14</v>
      </c>
      <c r="L867">
        <v>41</v>
      </c>
      <c r="M867">
        <v>878</v>
      </c>
      <c r="N867">
        <v>38</v>
      </c>
      <c r="O867">
        <v>600</v>
      </c>
      <c r="P867">
        <v>1</v>
      </c>
      <c r="Q867">
        <v>1</v>
      </c>
      <c r="R867">
        <v>92</v>
      </c>
    </row>
    <row r="868" spans="1:18" ht="12.75">
      <c r="A868" s="2">
        <v>40</v>
      </c>
      <c r="B868" s="1">
        <v>0.7916666666666666</v>
      </c>
      <c r="C868" s="1">
        <v>0.7708333333333334</v>
      </c>
      <c r="D868" s="1">
        <v>0.8951388888888889</v>
      </c>
      <c r="E868">
        <v>1110</v>
      </c>
      <c r="F868">
        <v>1289</v>
      </c>
      <c r="G868">
        <v>19</v>
      </c>
      <c r="H868">
        <v>20</v>
      </c>
      <c r="I868">
        <v>20</v>
      </c>
      <c r="J868">
        <v>0</v>
      </c>
      <c r="K868">
        <v>14</v>
      </c>
      <c r="L868">
        <v>28</v>
      </c>
      <c r="M868">
        <v>543</v>
      </c>
      <c r="N868">
        <v>33</v>
      </c>
      <c r="O868">
        <v>666</v>
      </c>
      <c r="P868">
        <v>1</v>
      </c>
      <c r="Q868">
        <v>1</v>
      </c>
      <c r="R868">
        <v>76</v>
      </c>
    </row>
    <row r="869" spans="1:18" ht="12.75">
      <c r="A869" s="2">
        <v>40</v>
      </c>
      <c r="B869" s="1">
        <v>0.8125</v>
      </c>
      <c r="C869" s="1">
        <v>0.7708333333333334</v>
      </c>
      <c r="D869" s="1">
        <v>0.8951388888888889</v>
      </c>
      <c r="E869">
        <v>1110</v>
      </c>
      <c r="F869">
        <v>1289</v>
      </c>
      <c r="G869">
        <v>14</v>
      </c>
      <c r="H869">
        <v>26</v>
      </c>
      <c r="I869">
        <v>26</v>
      </c>
      <c r="J869">
        <v>0</v>
      </c>
      <c r="K869">
        <v>14</v>
      </c>
      <c r="L869">
        <v>28</v>
      </c>
      <c r="M869">
        <v>397</v>
      </c>
      <c r="N869">
        <v>33</v>
      </c>
      <c r="O869">
        <v>858</v>
      </c>
      <c r="P869">
        <v>1</v>
      </c>
      <c r="Q869">
        <v>1</v>
      </c>
      <c r="R869">
        <v>78</v>
      </c>
    </row>
    <row r="870" spans="1:18" ht="12.75">
      <c r="A870" s="2">
        <v>40</v>
      </c>
      <c r="B870" s="1">
        <v>0.8333333333333334</v>
      </c>
      <c r="C870" s="1">
        <v>0.7708333333333334</v>
      </c>
      <c r="D870" s="1">
        <v>0.8951388888888889</v>
      </c>
      <c r="E870">
        <v>1110</v>
      </c>
      <c r="F870">
        <v>1289</v>
      </c>
      <c r="G870">
        <v>9</v>
      </c>
      <c r="H870">
        <v>30</v>
      </c>
      <c r="I870">
        <v>30</v>
      </c>
      <c r="J870">
        <v>0</v>
      </c>
      <c r="K870">
        <v>14</v>
      </c>
      <c r="L870">
        <v>39</v>
      </c>
      <c r="M870">
        <v>343</v>
      </c>
      <c r="N870">
        <v>32</v>
      </c>
      <c r="O870">
        <v>963</v>
      </c>
      <c r="P870">
        <v>1</v>
      </c>
      <c r="Q870">
        <v>1</v>
      </c>
      <c r="R870">
        <v>82</v>
      </c>
    </row>
    <row r="871" spans="1:18" ht="12.75">
      <c r="A871" s="2">
        <v>40</v>
      </c>
      <c r="B871" s="1">
        <v>0.8541666666666666</v>
      </c>
      <c r="C871" s="1">
        <v>0.7708333333333334</v>
      </c>
      <c r="D871" s="1">
        <v>0.8951388888888889</v>
      </c>
      <c r="E871">
        <v>1110</v>
      </c>
      <c r="F871">
        <v>1289</v>
      </c>
      <c r="G871">
        <v>8</v>
      </c>
      <c r="H871">
        <v>33</v>
      </c>
      <c r="I871">
        <v>33</v>
      </c>
      <c r="J871">
        <v>0</v>
      </c>
      <c r="K871">
        <v>14</v>
      </c>
      <c r="L871">
        <v>33</v>
      </c>
      <c r="M871">
        <v>270</v>
      </c>
      <c r="N871">
        <v>31</v>
      </c>
      <c r="O871">
        <v>1014</v>
      </c>
      <c r="P871">
        <v>1</v>
      </c>
      <c r="Q871">
        <v>1</v>
      </c>
      <c r="R871">
        <v>80</v>
      </c>
    </row>
    <row r="872" spans="1:18" ht="12.75">
      <c r="A872" s="2">
        <v>40</v>
      </c>
      <c r="B872" s="1">
        <v>0.875</v>
      </c>
      <c r="C872" s="1">
        <v>0.7708333333333334</v>
      </c>
      <c r="D872" s="1">
        <v>0.8951388888888889</v>
      </c>
      <c r="E872">
        <v>1110</v>
      </c>
      <c r="F872">
        <v>1289</v>
      </c>
      <c r="G872">
        <v>6</v>
      </c>
      <c r="H872">
        <v>23</v>
      </c>
      <c r="I872">
        <v>23</v>
      </c>
      <c r="J872">
        <v>0</v>
      </c>
      <c r="K872">
        <v>14</v>
      </c>
      <c r="L872">
        <v>30</v>
      </c>
      <c r="M872">
        <v>169</v>
      </c>
      <c r="N872">
        <v>42</v>
      </c>
      <c r="O872">
        <v>950</v>
      </c>
      <c r="P872">
        <v>1</v>
      </c>
      <c r="Q872">
        <v>1</v>
      </c>
      <c r="R872">
        <v>70</v>
      </c>
    </row>
    <row r="873" spans="1:18" ht="12.75">
      <c r="A873" s="2">
        <v>40</v>
      </c>
      <c r="B873" s="1">
        <v>0.8958333333333334</v>
      </c>
      <c r="C873" s="1">
        <v>0.8958333333333334</v>
      </c>
      <c r="D873" s="1">
        <v>0.9784722222222223</v>
      </c>
      <c r="E873">
        <v>1290</v>
      </c>
      <c r="F873">
        <v>1409</v>
      </c>
      <c r="G873">
        <v>5</v>
      </c>
      <c r="H873">
        <v>11</v>
      </c>
      <c r="I873">
        <v>11</v>
      </c>
      <c r="J873">
        <v>0</v>
      </c>
      <c r="K873">
        <v>31</v>
      </c>
      <c r="L873">
        <v>18</v>
      </c>
      <c r="M873">
        <v>92</v>
      </c>
      <c r="N873">
        <v>30</v>
      </c>
      <c r="O873">
        <v>338</v>
      </c>
      <c r="P873">
        <v>1</v>
      </c>
      <c r="Q873">
        <v>1</v>
      </c>
      <c r="R873">
        <v>27</v>
      </c>
    </row>
    <row r="874" spans="1:18" ht="12.75">
      <c r="A874" s="2">
        <v>40</v>
      </c>
      <c r="B874" s="1">
        <v>0.9166666666666666</v>
      </c>
      <c r="C874" s="1">
        <v>0.8958333333333334</v>
      </c>
      <c r="D874" s="1">
        <v>0.9784722222222223</v>
      </c>
      <c r="E874">
        <v>1290</v>
      </c>
      <c r="F874">
        <v>1409</v>
      </c>
      <c r="G874">
        <v>6</v>
      </c>
      <c r="H874">
        <v>11</v>
      </c>
      <c r="I874">
        <v>11</v>
      </c>
      <c r="J874">
        <v>0</v>
      </c>
      <c r="K874">
        <v>31</v>
      </c>
      <c r="L874">
        <v>14</v>
      </c>
      <c r="M874">
        <v>88</v>
      </c>
      <c r="N874">
        <v>15</v>
      </c>
      <c r="O874">
        <v>172</v>
      </c>
      <c r="P874">
        <v>1</v>
      </c>
      <c r="Q874">
        <v>1</v>
      </c>
      <c r="R874">
        <v>16</v>
      </c>
    </row>
    <row r="875" spans="1:18" ht="12.75">
      <c r="A875" s="2">
        <v>40</v>
      </c>
      <c r="B875" s="1">
        <v>0.9375</v>
      </c>
      <c r="C875" s="1">
        <v>0.8958333333333334</v>
      </c>
      <c r="D875" s="1">
        <v>0.9784722222222223</v>
      </c>
      <c r="E875">
        <v>1290</v>
      </c>
      <c r="F875">
        <v>1409</v>
      </c>
      <c r="G875">
        <v>4</v>
      </c>
      <c r="H875">
        <v>7</v>
      </c>
      <c r="I875">
        <v>7</v>
      </c>
      <c r="J875">
        <v>0</v>
      </c>
      <c r="K875">
        <v>31</v>
      </c>
      <c r="L875">
        <v>12</v>
      </c>
      <c r="M875">
        <v>46</v>
      </c>
      <c r="N875">
        <v>15</v>
      </c>
      <c r="O875">
        <v>107</v>
      </c>
      <c r="P875">
        <v>1</v>
      </c>
      <c r="Q875">
        <v>1</v>
      </c>
      <c r="R875">
        <v>10</v>
      </c>
    </row>
    <row r="876" spans="1:18" ht="12.75">
      <c r="A876" s="2">
        <v>40</v>
      </c>
      <c r="B876" s="1">
        <v>0.9583333333333334</v>
      </c>
      <c r="C876" s="1">
        <v>0.8958333333333334</v>
      </c>
      <c r="D876" s="1">
        <v>0.9784722222222223</v>
      </c>
      <c r="E876">
        <v>1290</v>
      </c>
      <c r="F876">
        <v>1409</v>
      </c>
      <c r="G876">
        <v>3</v>
      </c>
      <c r="H876">
        <v>4</v>
      </c>
      <c r="I876">
        <v>4</v>
      </c>
      <c r="J876">
        <v>0</v>
      </c>
      <c r="K876">
        <v>31</v>
      </c>
      <c r="L876">
        <v>13</v>
      </c>
      <c r="M876">
        <v>41</v>
      </c>
      <c r="N876">
        <v>15</v>
      </c>
      <c r="O876">
        <v>64</v>
      </c>
      <c r="P876">
        <v>1</v>
      </c>
      <c r="Q876">
        <v>1</v>
      </c>
      <c r="R876">
        <v>7</v>
      </c>
    </row>
    <row r="877" spans="1:18" ht="12.75">
      <c r="A877" s="2">
        <v>4001</v>
      </c>
      <c r="B877" s="1">
        <v>0.25</v>
      </c>
      <c r="C877" s="1">
        <v>0.25</v>
      </c>
      <c r="D877" s="1">
        <v>0.29097222222222224</v>
      </c>
      <c r="E877">
        <v>360</v>
      </c>
      <c r="F877">
        <v>419</v>
      </c>
      <c r="G877">
        <v>1</v>
      </c>
      <c r="H877">
        <v>3</v>
      </c>
      <c r="I877">
        <v>3</v>
      </c>
      <c r="J877">
        <v>0</v>
      </c>
      <c r="K877">
        <v>21</v>
      </c>
      <c r="L877">
        <v>11</v>
      </c>
      <c r="M877">
        <v>15</v>
      </c>
      <c r="N877">
        <v>2</v>
      </c>
      <c r="O877">
        <v>5</v>
      </c>
      <c r="P877">
        <v>1</v>
      </c>
      <c r="Q877">
        <v>1</v>
      </c>
      <c r="R877">
        <v>1</v>
      </c>
    </row>
    <row r="878" spans="1:18" ht="12.75">
      <c r="A878" s="2">
        <v>4001</v>
      </c>
      <c r="B878" s="1">
        <v>0.2708333333333333</v>
      </c>
      <c r="C878" s="1">
        <v>0.25</v>
      </c>
      <c r="D878" s="1">
        <v>0.29097222222222224</v>
      </c>
      <c r="E878">
        <v>360</v>
      </c>
      <c r="F878">
        <v>419</v>
      </c>
      <c r="G878">
        <v>3</v>
      </c>
      <c r="H878">
        <v>3</v>
      </c>
      <c r="I878">
        <v>3</v>
      </c>
      <c r="J878">
        <v>0</v>
      </c>
      <c r="K878">
        <v>21</v>
      </c>
      <c r="L878">
        <v>16</v>
      </c>
      <c r="M878">
        <v>40</v>
      </c>
      <c r="N878">
        <v>40</v>
      </c>
      <c r="O878">
        <v>138</v>
      </c>
      <c r="P878">
        <v>1</v>
      </c>
      <c r="Q878">
        <v>1</v>
      </c>
      <c r="R878">
        <v>11</v>
      </c>
    </row>
    <row r="879" spans="1:18" ht="12.75">
      <c r="A879" s="2">
        <v>4001</v>
      </c>
      <c r="B879" s="1">
        <v>0.2916666666666667</v>
      </c>
      <c r="C879" s="1">
        <v>0.2916666666666667</v>
      </c>
      <c r="D879" s="1">
        <v>0.6034722222222222</v>
      </c>
      <c r="E879">
        <v>420</v>
      </c>
      <c r="F879">
        <v>869</v>
      </c>
      <c r="G879">
        <v>9</v>
      </c>
      <c r="H879">
        <v>7</v>
      </c>
      <c r="I879">
        <v>9</v>
      </c>
      <c r="J879">
        <v>0</v>
      </c>
      <c r="K879">
        <v>11</v>
      </c>
      <c r="L879">
        <v>45</v>
      </c>
      <c r="M879">
        <v>399</v>
      </c>
      <c r="N879">
        <v>27</v>
      </c>
      <c r="O879">
        <v>180</v>
      </c>
      <c r="P879">
        <v>1</v>
      </c>
      <c r="Q879">
        <v>1</v>
      </c>
      <c r="R879">
        <v>36</v>
      </c>
    </row>
    <row r="880" spans="1:18" ht="12.75">
      <c r="A880" s="2">
        <v>4001</v>
      </c>
      <c r="B880" s="1">
        <v>0.3125</v>
      </c>
      <c r="C880" s="1">
        <v>0.2916666666666667</v>
      </c>
      <c r="D880" s="1">
        <v>0.6034722222222222</v>
      </c>
      <c r="E880">
        <v>420</v>
      </c>
      <c r="F880">
        <v>869</v>
      </c>
      <c r="G880">
        <v>27</v>
      </c>
      <c r="H880">
        <v>11</v>
      </c>
      <c r="I880">
        <v>27</v>
      </c>
      <c r="J880">
        <v>0</v>
      </c>
      <c r="K880">
        <v>11</v>
      </c>
      <c r="L880">
        <v>33</v>
      </c>
      <c r="M880">
        <v>897</v>
      </c>
      <c r="N880">
        <v>42</v>
      </c>
      <c r="O880">
        <v>460</v>
      </c>
      <c r="P880">
        <v>1</v>
      </c>
      <c r="Q880">
        <v>1</v>
      </c>
      <c r="R880">
        <v>85</v>
      </c>
    </row>
    <row r="881" spans="1:18" ht="12.75">
      <c r="A881" s="2">
        <v>4001</v>
      </c>
      <c r="B881" s="1">
        <v>0.3333333333333333</v>
      </c>
      <c r="C881" s="1">
        <v>0.2916666666666667</v>
      </c>
      <c r="D881" s="1">
        <v>0.6034722222222222</v>
      </c>
      <c r="E881">
        <v>420</v>
      </c>
      <c r="F881">
        <v>869</v>
      </c>
      <c r="G881">
        <v>19</v>
      </c>
      <c r="H881">
        <v>11</v>
      </c>
      <c r="I881">
        <v>19</v>
      </c>
      <c r="J881">
        <v>0</v>
      </c>
      <c r="K881">
        <v>11</v>
      </c>
      <c r="L881">
        <v>40</v>
      </c>
      <c r="M881">
        <v>757</v>
      </c>
      <c r="N881">
        <v>40</v>
      </c>
      <c r="O881">
        <v>426</v>
      </c>
      <c r="P881">
        <v>1</v>
      </c>
      <c r="Q881">
        <v>1</v>
      </c>
      <c r="R881">
        <v>74</v>
      </c>
    </row>
    <row r="882" spans="1:18" ht="12.75">
      <c r="A882" s="2">
        <v>4001</v>
      </c>
      <c r="B882" s="1">
        <v>0.3541666666666667</v>
      </c>
      <c r="C882" s="1">
        <v>0.2916666666666667</v>
      </c>
      <c r="D882" s="1">
        <v>0.6034722222222222</v>
      </c>
      <c r="E882">
        <v>420</v>
      </c>
      <c r="F882">
        <v>869</v>
      </c>
      <c r="G882">
        <v>20</v>
      </c>
      <c r="H882">
        <v>14</v>
      </c>
      <c r="I882">
        <v>20</v>
      </c>
      <c r="J882">
        <v>0</v>
      </c>
      <c r="K882">
        <v>11</v>
      </c>
      <c r="L882">
        <v>47</v>
      </c>
      <c r="M882">
        <v>946</v>
      </c>
      <c r="N882">
        <v>46</v>
      </c>
      <c r="O882">
        <v>644</v>
      </c>
      <c r="P882">
        <v>1</v>
      </c>
      <c r="Q882">
        <v>1</v>
      </c>
      <c r="R882">
        <v>99</v>
      </c>
    </row>
    <row r="883" spans="1:18" ht="12.75">
      <c r="A883" s="2">
        <v>4001</v>
      </c>
      <c r="B883" s="1">
        <v>0.375</v>
      </c>
      <c r="C883" s="1">
        <v>0.2916666666666667</v>
      </c>
      <c r="D883" s="1">
        <v>0.6034722222222222</v>
      </c>
      <c r="E883">
        <v>420</v>
      </c>
      <c r="F883">
        <v>869</v>
      </c>
      <c r="G883">
        <v>20</v>
      </c>
      <c r="H883">
        <v>13</v>
      </c>
      <c r="I883">
        <v>20</v>
      </c>
      <c r="J883">
        <v>0</v>
      </c>
      <c r="K883">
        <v>11</v>
      </c>
      <c r="L883">
        <v>36</v>
      </c>
      <c r="M883">
        <v>708</v>
      </c>
      <c r="N883">
        <v>48</v>
      </c>
      <c r="O883">
        <v>626</v>
      </c>
      <c r="P883">
        <v>1</v>
      </c>
      <c r="Q883">
        <v>1</v>
      </c>
      <c r="R883">
        <v>83</v>
      </c>
    </row>
    <row r="884" spans="1:18" ht="12.75">
      <c r="A884" s="2">
        <v>4001</v>
      </c>
      <c r="B884" s="1">
        <v>0.3958333333333333</v>
      </c>
      <c r="C884" s="1">
        <v>0.2916666666666667</v>
      </c>
      <c r="D884" s="1">
        <v>0.6034722222222222</v>
      </c>
      <c r="E884">
        <v>420</v>
      </c>
      <c r="F884">
        <v>869</v>
      </c>
      <c r="G884">
        <v>20</v>
      </c>
      <c r="H884">
        <v>18</v>
      </c>
      <c r="I884">
        <v>20</v>
      </c>
      <c r="J884">
        <v>0</v>
      </c>
      <c r="K884">
        <v>11</v>
      </c>
      <c r="L884">
        <v>45</v>
      </c>
      <c r="M884">
        <v>912</v>
      </c>
      <c r="N884">
        <v>39</v>
      </c>
      <c r="O884">
        <v>693</v>
      </c>
      <c r="P884">
        <v>1</v>
      </c>
      <c r="Q884">
        <v>1</v>
      </c>
      <c r="R884">
        <v>100</v>
      </c>
    </row>
    <row r="885" spans="1:18" ht="12.75">
      <c r="A885" s="2">
        <v>4001</v>
      </c>
      <c r="B885" s="1">
        <v>0.4166666666666667</v>
      </c>
      <c r="C885" s="1">
        <v>0.2916666666666667</v>
      </c>
      <c r="D885" s="1">
        <v>0.6034722222222222</v>
      </c>
      <c r="E885">
        <v>420</v>
      </c>
      <c r="F885">
        <v>869</v>
      </c>
      <c r="G885">
        <v>22</v>
      </c>
      <c r="H885">
        <v>12</v>
      </c>
      <c r="I885">
        <v>22</v>
      </c>
      <c r="J885">
        <v>0</v>
      </c>
      <c r="K885">
        <v>11</v>
      </c>
      <c r="L885">
        <v>46</v>
      </c>
      <c r="M885">
        <v>1028</v>
      </c>
      <c r="N885">
        <v>39</v>
      </c>
      <c r="O885">
        <v>478</v>
      </c>
      <c r="P885">
        <v>1</v>
      </c>
      <c r="Q885">
        <v>1</v>
      </c>
      <c r="R885">
        <v>94</v>
      </c>
    </row>
    <row r="886" spans="1:18" ht="12.75">
      <c r="A886" s="2">
        <v>4001</v>
      </c>
      <c r="B886" s="1">
        <v>0.4375</v>
      </c>
      <c r="C886" s="1">
        <v>0.2916666666666667</v>
      </c>
      <c r="D886" s="1">
        <v>0.6034722222222222</v>
      </c>
      <c r="E886">
        <v>420</v>
      </c>
      <c r="F886">
        <v>869</v>
      </c>
      <c r="G886">
        <v>24</v>
      </c>
      <c r="H886">
        <v>15</v>
      </c>
      <c r="I886">
        <v>24</v>
      </c>
      <c r="J886">
        <v>0</v>
      </c>
      <c r="K886">
        <v>11</v>
      </c>
      <c r="L886">
        <v>42</v>
      </c>
      <c r="M886">
        <v>1010</v>
      </c>
      <c r="N886">
        <v>43</v>
      </c>
      <c r="O886">
        <v>652</v>
      </c>
      <c r="P886">
        <v>1</v>
      </c>
      <c r="Q886">
        <v>1</v>
      </c>
      <c r="R886">
        <v>104</v>
      </c>
    </row>
    <row r="887" spans="1:18" ht="12.75">
      <c r="A887" s="2">
        <v>4001</v>
      </c>
      <c r="B887" s="1">
        <v>0.4583333333333333</v>
      </c>
      <c r="C887" s="1">
        <v>0.2916666666666667</v>
      </c>
      <c r="D887" s="1">
        <v>0.6034722222222222</v>
      </c>
      <c r="E887">
        <v>420</v>
      </c>
      <c r="F887">
        <v>869</v>
      </c>
      <c r="G887">
        <v>22</v>
      </c>
      <c r="H887">
        <v>16</v>
      </c>
      <c r="I887">
        <v>22</v>
      </c>
      <c r="J887">
        <v>0</v>
      </c>
      <c r="K887">
        <v>11</v>
      </c>
      <c r="L887">
        <v>39</v>
      </c>
      <c r="M887">
        <v>858</v>
      </c>
      <c r="N887">
        <v>43</v>
      </c>
      <c r="O887">
        <v>703</v>
      </c>
      <c r="P887">
        <v>1</v>
      </c>
      <c r="Q887">
        <v>1</v>
      </c>
      <c r="R887">
        <v>98</v>
      </c>
    </row>
    <row r="888" spans="1:18" ht="12.75">
      <c r="A888" s="2">
        <v>4001</v>
      </c>
      <c r="B888" s="1">
        <v>0.4791666666666667</v>
      </c>
      <c r="C888" s="1">
        <v>0.2916666666666667</v>
      </c>
      <c r="D888" s="1">
        <v>0.6034722222222222</v>
      </c>
      <c r="E888">
        <v>420</v>
      </c>
      <c r="F888">
        <v>869</v>
      </c>
      <c r="G888">
        <v>24</v>
      </c>
      <c r="H888">
        <v>18</v>
      </c>
      <c r="I888">
        <v>24</v>
      </c>
      <c r="J888">
        <v>0</v>
      </c>
      <c r="K888">
        <v>11</v>
      </c>
      <c r="L888">
        <v>42</v>
      </c>
      <c r="M888">
        <v>1001</v>
      </c>
      <c r="N888">
        <v>35</v>
      </c>
      <c r="O888">
        <v>623</v>
      </c>
      <c r="P888">
        <v>1</v>
      </c>
      <c r="Q888">
        <v>1</v>
      </c>
      <c r="R888">
        <v>102</v>
      </c>
    </row>
    <row r="889" spans="1:18" ht="12.75">
      <c r="A889" s="2">
        <v>4001</v>
      </c>
      <c r="B889" s="1">
        <v>0.5</v>
      </c>
      <c r="C889" s="1">
        <v>0.2916666666666667</v>
      </c>
      <c r="D889" s="1">
        <v>0.6034722222222222</v>
      </c>
      <c r="E889">
        <v>420</v>
      </c>
      <c r="F889">
        <v>869</v>
      </c>
      <c r="G889">
        <v>22</v>
      </c>
      <c r="H889">
        <v>25</v>
      </c>
      <c r="I889">
        <v>25</v>
      </c>
      <c r="J889">
        <v>0</v>
      </c>
      <c r="K889">
        <v>11</v>
      </c>
      <c r="L889">
        <v>36</v>
      </c>
      <c r="M889">
        <v>789</v>
      </c>
      <c r="N889">
        <v>40</v>
      </c>
      <c r="O889">
        <v>1013</v>
      </c>
      <c r="P889">
        <v>1</v>
      </c>
      <c r="Q889">
        <v>1</v>
      </c>
      <c r="R889">
        <v>113</v>
      </c>
    </row>
    <row r="890" spans="1:18" ht="12.75">
      <c r="A890" s="2">
        <v>4001</v>
      </c>
      <c r="B890" s="1">
        <v>0.5208333333333334</v>
      </c>
      <c r="C890" s="1">
        <v>0.2916666666666667</v>
      </c>
      <c r="D890" s="1">
        <v>0.6034722222222222</v>
      </c>
      <c r="E890">
        <v>420</v>
      </c>
      <c r="F890">
        <v>869</v>
      </c>
      <c r="G890">
        <v>16</v>
      </c>
      <c r="H890">
        <v>25</v>
      </c>
      <c r="I890">
        <v>25</v>
      </c>
      <c r="J890">
        <v>0</v>
      </c>
      <c r="K890">
        <v>11</v>
      </c>
      <c r="L890">
        <v>44</v>
      </c>
      <c r="M890">
        <v>725</v>
      </c>
      <c r="N890">
        <v>47</v>
      </c>
      <c r="O890">
        <v>1179</v>
      </c>
      <c r="P890">
        <v>1</v>
      </c>
      <c r="Q890">
        <v>1</v>
      </c>
      <c r="R890">
        <v>119</v>
      </c>
    </row>
    <row r="891" spans="1:18" ht="12.75">
      <c r="A891" s="2">
        <v>4001</v>
      </c>
      <c r="B891" s="1">
        <v>0.5416666666666666</v>
      </c>
      <c r="C891" s="1">
        <v>0.2916666666666667</v>
      </c>
      <c r="D891" s="1">
        <v>0.6034722222222222</v>
      </c>
      <c r="E891">
        <v>420</v>
      </c>
      <c r="F891">
        <v>869</v>
      </c>
      <c r="G891">
        <v>12</v>
      </c>
      <c r="H891">
        <v>29</v>
      </c>
      <c r="I891">
        <v>29</v>
      </c>
      <c r="J891">
        <v>0</v>
      </c>
      <c r="K891">
        <v>11</v>
      </c>
      <c r="L891">
        <v>43</v>
      </c>
      <c r="M891">
        <v>503</v>
      </c>
      <c r="N891">
        <v>43</v>
      </c>
      <c r="O891">
        <v>1267</v>
      </c>
      <c r="P891">
        <v>1</v>
      </c>
      <c r="Q891">
        <v>1</v>
      </c>
      <c r="R891">
        <v>111</v>
      </c>
    </row>
    <row r="892" spans="1:18" ht="12.75">
      <c r="A892" s="2">
        <v>4001</v>
      </c>
      <c r="B892" s="1">
        <v>0.5625</v>
      </c>
      <c r="C892" s="1">
        <v>0.2916666666666667</v>
      </c>
      <c r="D892" s="1">
        <v>0.6034722222222222</v>
      </c>
      <c r="E892">
        <v>420</v>
      </c>
      <c r="F892">
        <v>869</v>
      </c>
      <c r="G892">
        <v>14</v>
      </c>
      <c r="H892">
        <v>35</v>
      </c>
      <c r="I892">
        <v>35</v>
      </c>
      <c r="J892">
        <v>0</v>
      </c>
      <c r="K892">
        <v>11</v>
      </c>
      <c r="L892">
        <v>35</v>
      </c>
      <c r="M892">
        <v>489</v>
      </c>
      <c r="N892">
        <v>41</v>
      </c>
      <c r="O892">
        <v>1428</v>
      </c>
      <c r="P892">
        <v>1</v>
      </c>
      <c r="Q892">
        <v>1</v>
      </c>
      <c r="R892">
        <v>120</v>
      </c>
    </row>
    <row r="893" spans="1:18" ht="12.75">
      <c r="A893" s="2">
        <v>4001</v>
      </c>
      <c r="B893" s="1">
        <v>0.5833333333333334</v>
      </c>
      <c r="C893" s="1">
        <v>0.2916666666666667</v>
      </c>
      <c r="D893" s="1">
        <v>0.6034722222222222</v>
      </c>
      <c r="E893">
        <v>420</v>
      </c>
      <c r="F893">
        <v>869</v>
      </c>
      <c r="G893">
        <v>16</v>
      </c>
      <c r="H893">
        <v>33</v>
      </c>
      <c r="I893">
        <v>33</v>
      </c>
      <c r="J893">
        <v>0</v>
      </c>
      <c r="K893">
        <v>11</v>
      </c>
      <c r="L893">
        <v>41</v>
      </c>
      <c r="M893">
        <v>646</v>
      </c>
      <c r="N893">
        <v>41</v>
      </c>
      <c r="O893">
        <v>1339</v>
      </c>
      <c r="P893">
        <v>1</v>
      </c>
      <c r="Q893">
        <v>1</v>
      </c>
      <c r="R893">
        <v>124</v>
      </c>
    </row>
    <row r="894" spans="1:18" ht="12.75">
      <c r="A894" s="2">
        <v>4001</v>
      </c>
      <c r="B894" s="1">
        <v>0.6041666666666666</v>
      </c>
      <c r="C894" s="1">
        <v>0.6041666666666666</v>
      </c>
      <c r="D894" s="1">
        <v>0.6868055555555556</v>
      </c>
      <c r="E894">
        <v>870</v>
      </c>
      <c r="F894">
        <v>989</v>
      </c>
      <c r="G894">
        <v>10</v>
      </c>
      <c r="H894">
        <v>25</v>
      </c>
      <c r="I894">
        <v>25</v>
      </c>
      <c r="J894">
        <v>0</v>
      </c>
      <c r="K894">
        <v>9</v>
      </c>
      <c r="L894">
        <v>43</v>
      </c>
      <c r="M894">
        <v>450</v>
      </c>
      <c r="N894">
        <v>49</v>
      </c>
      <c r="O894">
        <v>1223</v>
      </c>
      <c r="P894">
        <v>1</v>
      </c>
      <c r="Q894">
        <v>1</v>
      </c>
      <c r="R894">
        <v>105</v>
      </c>
    </row>
    <row r="895" spans="1:18" ht="12.75">
      <c r="A895" s="2">
        <v>4001</v>
      </c>
      <c r="B895" s="1">
        <v>0.625</v>
      </c>
      <c r="C895" s="1">
        <v>0.6041666666666666</v>
      </c>
      <c r="D895" s="1">
        <v>0.6868055555555556</v>
      </c>
      <c r="E895">
        <v>870</v>
      </c>
      <c r="F895">
        <v>989</v>
      </c>
      <c r="G895">
        <v>10</v>
      </c>
      <c r="H895">
        <v>18</v>
      </c>
      <c r="I895">
        <v>18</v>
      </c>
      <c r="J895">
        <v>0</v>
      </c>
      <c r="K895">
        <v>9</v>
      </c>
      <c r="L895">
        <v>47</v>
      </c>
      <c r="M895">
        <v>456</v>
      </c>
      <c r="N895">
        <v>54</v>
      </c>
      <c r="O895">
        <v>963</v>
      </c>
      <c r="P895">
        <v>1</v>
      </c>
      <c r="Q895">
        <v>1</v>
      </c>
      <c r="R895">
        <v>89</v>
      </c>
    </row>
    <row r="896" spans="1:18" ht="12.75">
      <c r="A896" s="2">
        <v>4001</v>
      </c>
      <c r="B896" s="1">
        <v>0.6458333333333334</v>
      </c>
      <c r="C896" s="1">
        <v>0.6041666666666666</v>
      </c>
      <c r="D896" s="1">
        <v>0.6868055555555556</v>
      </c>
      <c r="E896">
        <v>870</v>
      </c>
      <c r="F896">
        <v>989</v>
      </c>
      <c r="G896">
        <v>10</v>
      </c>
      <c r="H896">
        <v>11</v>
      </c>
      <c r="I896">
        <v>11</v>
      </c>
      <c r="J896">
        <v>0</v>
      </c>
      <c r="K896">
        <v>9</v>
      </c>
      <c r="L896">
        <v>48</v>
      </c>
      <c r="M896">
        <v>477</v>
      </c>
      <c r="N896">
        <v>49</v>
      </c>
      <c r="O896">
        <v>534</v>
      </c>
      <c r="P896">
        <v>1</v>
      </c>
      <c r="Q896">
        <v>1</v>
      </c>
      <c r="R896">
        <v>63</v>
      </c>
    </row>
    <row r="897" spans="1:18" ht="12.75">
      <c r="A897" s="2">
        <v>4001</v>
      </c>
      <c r="B897" s="1">
        <v>0.6666666666666666</v>
      </c>
      <c r="C897" s="1">
        <v>0.6041666666666666</v>
      </c>
      <c r="D897" s="1">
        <v>0.6868055555555556</v>
      </c>
      <c r="E897">
        <v>870</v>
      </c>
      <c r="F897">
        <v>989</v>
      </c>
      <c r="G897">
        <v>16</v>
      </c>
      <c r="H897">
        <v>13</v>
      </c>
      <c r="I897">
        <v>16</v>
      </c>
      <c r="J897">
        <v>0</v>
      </c>
      <c r="K897">
        <v>9</v>
      </c>
      <c r="L897">
        <v>48</v>
      </c>
      <c r="M897">
        <v>788</v>
      </c>
      <c r="N897">
        <v>44</v>
      </c>
      <c r="O897">
        <v>559</v>
      </c>
      <c r="P897">
        <v>1</v>
      </c>
      <c r="Q897">
        <v>1</v>
      </c>
      <c r="R897">
        <v>84</v>
      </c>
    </row>
    <row r="898" spans="1:18" ht="12.75">
      <c r="A898" s="2">
        <v>4001</v>
      </c>
      <c r="B898" s="1">
        <v>0.6875</v>
      </c>
      <c r="C898" s="1">
        <v>0.6875</v>
      </c>
      <c r="D898" s="1">
        <v>0.8951388888888889</v>
      </c>
      <c r="E898">
        <v>990</v>
      </c>
      <c r="F898">
        <v>1289</v>
      </c>
      <c r="G898">
        <v>22</v>
      </c>
      <c r="H898">
        <v>15</v>
      </c>
      <c r="I898">
        <v>22</v>
      </c>
      <c r="J898">
        <v>0</v>
      </c>
      <c r="K898">
        <v>10</v>
      </c>
      <c r="L898">
        <v>45</v>
      </c>
      <c r="M898">
        <v>1012</v>
      </c>
      <c r="N898">
        <v>45</v>
      </c>
      <c r="O898">
        <v>694</v>
      </c>
      <c r="P898">
        <v>1</v>
      </c>
      <c r="Q898">
        <v>1</v>
      </c>
      <c r="R898">
        <v>107</v>
      </c>
    </row>
    <row r="899" spans="1:18" ht="12.75">
      <c r="A899" s="2">
        <v>4001</v>
      </c>
      <c r="B899" s="1">
        <v>0.7083333333333334</v>
      </c>
      <c r="C899" s="1">
        <v>0.6875</v>
      </c>
      <c r="D899" s="1">
        <v>0.8951388888888889</v>
      </c>
      <c r="E899">
        <v>990</v>
      </c>
      <c r="F899">
        <v>1289</v>
      </c>
      <c r="G899">
        <v>24</v>
      </c>
      <c r="H899">
        <v>14</v>
      </c>
      <c r="I899">
        <v>24</v>
      </c>
      <c r="J899">
        <v>0</v>
      </c>
      <c r="K899">
        <v>10</v>
      </c>
      <c r="L899">
        <v>43</v>
      </c>
      <c r="M899">
        <v>1040</v>
      </c>
      <c r="N899">
        <v>45</v>
      </c>
      <c r="O899">
        <v>625</v>
      </c>
      <c r="P899">
        <v>1</v>
      </c>
      <c r="Q899">
        <v>1</v>
      </c>
      <c r="R899">
        <v>104</v>
      </c>
    </row>
    <row r="900" spans="1:18" ht="12.75">
      <c r="A900" s="2">
        <v>4001</v>
      </c>
      <c r="B900" s="1">
        <v>0.7291666666666666</v>
      </c>
      <c r="C900" s="1">
        <v>0.6875</v>
      </c>
      <c r="D900" s="1">
        <v>0.8951388888888889</v>
      </c>
      <c r="E900">
        <v>990</v>
      </c>
      <c r="F900">
        <v>1289</v>
      </c>
      <c r="G900">
        <v>24</v>
      </c>
      <c r="H900">
        <v>20</v>
      </c>
      <c r="I900">
        <v>24</v>
      </c>
      <c r="J900">
        <v>0</v>
      </c>
      <c r="K900">
        <v>10</v>
      </c>
      <c r="L900">
        <v>39</v>
      </c>
      <c r="M900">
        <v>928</v>
      </c>
      <c r="N900">
        <v>45</v>
      </c>
      <c r="O900">
        <v>885</v>
      </c>
      <c r="P900">
        <v>1</v>
      </c>
      <c r="Q900">
        <v>1</v>
      </c>
      <c r="R900">
        <v>113</v>
      </c>
    </row>
    <row r="901" spans="1:18" ht="12.75">
      <c r="A901" s="2">
        <v>4001</v>
      </c>
      <c r="B901" s="1">
        <v>0.75</v>
      </c>
      <c r="C901" s="1">
        <v>0.6875</v>
      </c>
      <c r="D901" s="1">
        <v>0.8951388888888889</v>
      </c>
      <c r="E901">
        <v>990</v>
      </c>
      <c r="F901">
        <v>1289</v>
      </c>
      <c r="G901">
        <v>25</v>
      </c>
      <c r="H901">
        <v>19</v>
      </c>
      <c r="I901">
        <v>25</v>
      </c>
      <c r="J901">
        <v>0</v>
      </c>
      <c r="K901">
        <v>10</v>
      </c>
      <c r="L901">
        <v>44</v>
      </c>
      <c r="M901">
        <v>1078</v>
      </c>
      <c r="N901">
        <v>42</v>
      </c>
      <c r="O901">
        <v>787</v>
      </c>
      <c r="P901">
        <v>1</v>
      </c>
      <c r="Q901">
        <v>1</v>
      </c>
      <c r="R901">
        <v>117</v>
      </c>
    </row>
    <row r="902" spans="1:18" ht="12.75">
      <c r="A902" s="2">
        <v>4001</v>
      </c>
      <c r="B902" s="1">
        <v>0.7708333333333334</v>
      </c>
      <c r="C902" s="1">
        <v>0.6875</v>
      </c>
      <c r="D902" s="1">
        <v>0.8951388888888889</v>
      </c>
      <c r="E902">
        <v>990</v>
      </c>
      <c r="F902">
        <v>1289</v>
      </c>
      <c r="G902">
        <v>23</v>
      </c>
      <c r="H902">
        <v>19</v>
      </c>
      <c r="I902">
        <v>23</v>
      </c>
      <c r="J902">
        <v>0</v>
      </c>
      <c r="K902">
        <v>10</v>
      </c>
      <c r="L902">
        <v>44</v>
      </c>
      <c r="M902">
        <v>1028</v>
      </c>
      <c r="N902">
        <v>44</v>
      </c>
      <c r="O902">
        <v>825</v>
      </c>
      <c r="P902">
        <v>1</v>
      </c>
      <c r="Q902">
        <v>1</v>
      </c>
      <c r="R902">
        <v>116</v>
      </c>
    </row>
    <row r="903" spans="1:18" ht="12.75">
      <c r="A903" s="2">
        <v>4001</v>
      </c>
      <c r="B903" s="1">
        <v>0.7916666666666666</v>
      </c>
      <c r="C903" s="1">
        <v>0.6875</v>
      </c>
      <c r="D903" s="1">
        <v>0.8951388888888889</v>
      </c>
      <c r="E903">
        <v>990</v>
      </c>
      <c r="F903">
        <v>1289</v>
      </c>
      <c r="G903">
        <v>21</v>
      </c>
      <c r="H903">
        <v>23</v>
      </c>
      <c r="I903">
        <v>23</v>
      </c>
      <c r="J903">
        <v>0</v>
      </c>
      <c r="K903">
        <v>10</v>
      </c>
      <c r="L903">
        <v>36</v>
      </c>
      <c r="M903">
        <v>759</v>
      </c>
      <c r="N903">
        <v>46</v>
      </c>
      <c r="O903">
        <v>1050</v>
      </c>
      <c r="P903">
        <v>1</v>
      </c>
      <c r="Q903">
        <v>1</v>
      </c>
      <c r="R903">
        <v>113</v>
      </c>
    </row>
    <row r="904" spans="1:18" ht="12.75">
      <c r="A904" s="2">
        <v>4001</v>
      </c>
      <c r="B904" s="1">
        <v>0.8125</v>
      </c>
      <c r="C904" s="1">
        <v>0.6875</v>
      </c>
      <c r="D904" s="1">
        <v>0.8951388888888889</v>
      </c>
      <c r="E904">
        <v>990</v>
      </c>
      <c r="F904">
        <v>1289</v>
      </c>
      <c r="G904">
        <v>17</v>
      </c>
      <c r="H904">
        <v>25</v>
      </c>
      <c r="I904">
        <v>25</v>
      </c>
      <c r="J904">
        <v>0</v>
      </c>
      <c r="K904">
        <v>10</v>
      </c>
      <c r="L904">
        <v>42</v>
      </c>
      <c r="M904">
        <v>704</v>
      </c>
      <c r="N904">
        <v>40</v>
      </c>
      <c r="O904">
        <v>1011</v>
      </c>
      <c r="P904">
        <v>1</v>
      </c>
      <c r="Q904">
        <v>1</v>
      </c>
      <c r="R904">
        <v>107</v>
      </c>
    </row>
    <row r="905" spans="1:18" ht="12.75">
      <c r="A905" s="2">
        <v>4001</v>
      </c>
      <c r="B905" s="1">
        <v>0.8333333333333334</v>
      </c>
      <c r="C905" s="1">
        <v>0.6875</v>
      </c>
      <c r="D905" s="1">
        <v>0.8951388888888889</v>
      </c>
      <c r="E905">
        <v>990</v>
      </c>
      <c r="F905">
        <v>1289</v>
      </c>
      <c r="G905">
        <v>11</v>
      </c>
      <c r="H905">
        <v>33</v>
      </c>
      <c r="I905">
        <v>33</v>
      </c>
      <c r="J905">
        <v>0</v>
      </c>
      <c r="K905">
        <v>10</v>
      </c>
      <c r="L905">
        <v>38</v>
      </c>
      <c r="M905">
        <v>436</v>
      </c>
      <c r="N905">
        <v>47</v>
      </c>
      <c r="O905">
        <v>1541</v>
      </c>
      <c r="P905">
        <v>1</v>
      </c>
      <c r="Q905">
        <v>1</v>
      </c>
      <c r="R905">
        <v>124</v>
      </c>
    </row>
    <row r="906" spans="1:18" ht="12.75">
      <c r="A906" s="2">
        <v>4001</v>
      </c>
      <c r="B906" s="1">
        <v>0.8541666666666666</v>
      </c>
      <c r="C906" s="1">
        <v>0.6875</v>
      </c>
      <c r="D906" s="1">
        <v>0.8951388888888889</v>
      </c>
      <c r="E906">
        <v>990</v>
      </c>
      <c r="F906">
        <v>1289</v>
      </c>
      <c r="G906">
        <v>10</v>
      </c>
      <c r="H906">
        <v>31</v>
      </c>
      <c r="I906">
        <v>31</v>
      </c>
      <c r="J906">
        <v>0</v>
      </c>
      <c r="K906">
        <v>10</v>
      </c>
      <c r="L906">
        <v>41</v>
      </c>
      <c r="M906">
        <v>419</v>
      </c>
      <c r="N906">
        <v>40</v>
      </c>
      <c r="O906">
        <v>1253</v>
      </c>
      <c r="P906">
        <v>1</v>
      </c>
      <c r="Q906">
        <v>1</v>
      </c>
      <c r="R906">
        <v>105</v>
      </c>
    </row>
    <row r="907" spans="1:18" ht="12.75">
      <c r="A907" s="2">
        <v>4001</v>
      </c>
      <c r="B907" s="1">
        <v>0.875</v>
      </c>
      <c r="C907" s="1">
        <v>0.6875</v>
      </c>
      <c r="D907" s="1">
        <v>0.8951388888888889</v>
      </c>
      <c r="E907">
        <v>990</v>
      </c>
      <c r="F907">
        <v>1289</v>
      </c>
      <c r="G907">
        <v>9</v>
      </c>
      <c r="H907">
        <v>22</v>
      </c>
      <c r="I907">
        <v>22</v>
      </c>
      <c r="J907">
        <v>0</v>
      </c>
      <c r="K907">
        <v>10</v>
      </c>
      <c r="L907">
        <v>38</v>
      </c>
      <c r="M907">
        <v>359</v>
      </c>
      <c r="N907">
        <v>46</v>
      </c>
      <c r="O907">
        <v>999</v>
      </c>
      <c r="P907">
        <v>1</v>
      </c>
      <c r="Q907">
        <v>1</v>
      </c>
      <c r="R907">
        <v>85</v>
      </c>
    </row>
    <row r="908" spans="1:18" ht="12.75">
      <c r="A908" s="2">
        <v>4001</v>
      </c>
      <c r="B908" s="1">
        <v>0.8958333333333334</v>
      </c>
      <c r="C908" s="1">
        <v>0.8958333333333334</v>
      </c>
      <c r="D908" s="1">
        <v>0.9784722222222223</v>
      </c>
      <c r="E908">
        <v>1290</v>
      </c>
      <c r="F908">
        <v>1409</v>
      </c>
      <c r="G908">
        <v>6</v>
      </c>
      <c r="H908">
        <v>13</v>
      </c>
      <c r="I908">
        <v>13</v>
      </c>
      <c r="J908">
        <v>0</v>
      </c>
      <c r="K908">
        <v>12</v>
      </c>
      <c r="L908">
        <v>37</v>
      </c>
      <c r="M908">
        <v>221</v>
      </c>
      <c r="N908">
        <v>40</v>
      </c>
      <c r="O908">
        <v>517</v>
      </c>
      <c r="P908">
        <v>1</v>
      </c>
      <c r="Q908">
        <v>1</v>
      </c>
      <c r="R908">
        <v>46</v>
      </c>
    </row>
    <row r="909" spans="1:18" ht="12.75">
      <c r="A909" s="2">
        <v>4001</v>
      </c>
      <c r="B909" s="1">
        <v>0.9166666666666666</v>
      </c>
      <c r="C909" s="1">
        <v>0.8958333333333334</v>
      </c>
      <c r="D909" s="1">
        <v>0.9784722222222223</v>
      </c>
      <c r="E909">
        <v>1290</v>
      </c>
      <c r="F909">
        <v>1409</v>
      </c>
      <c r="G909">
        <v>4</v>
      </c>
      <c r="H909">
        <v>9</v>
      </c>
      <c r="I909">
        <v>9</v>
      </c>
      <c r="J909">
        <v>0</v>
      </c>
      <c r="K909">
        <v>12</v>
      </c>
      <c r="L909">
        <v>26</v>
      </c>
      <c r="M909">
        <v>98</v>
      </c>
      <c r="N909">
        <v>46</v>
      </c>
      <c r="O909">
        <v>426</v>
      </c>
      <c r="P909">
        <v>1</v>
      </c>
      <c r="Q909">
        <v>1</v>
      </c>
      <c r="R909">
        <v>33</v>
      </c>
    </row>
    <row r="910" spans="1:18" ht="12.75">
      <c r="A910" s="2">
        <v>4001</v>
      </c>
      <c r="B910" s="1">
        <v>0.9375</v>
      </c>
      <c r="C910" s="1">
        <v>0.8958333333333334</v>
      </c>
      <c r="D910" s="1">
        <v>0.9784722222222223</v>
      </c>
      <c r="E910">
        <v>1290</v>
      </c>
      <c r="F910">
        <v>1409</v>
      </c>
      <c r="G910">
        <v>3</v>
      </c>
      <c r="H910">
        <v>5</v>
      </c>
      <c r="I910">
        <v>5</v>
      </c>
      <c r="J910">
        <v>0</v>
      </c>
      <c r="K910">
        <v>12</v>
      </c>
      <c r="L910">
        <v>32</v>
      </c>
      <c r="M910">
        <v>107</v>
      </c>
      <c r="N910">
        <v>34</v>
      </c>
      <c r="O910">
        <v>180</v>
      </c>
      <c r="P910">
        <v>1</v>
      </c>
      <c r="Q910">
        <v>1</v>
      </c>
      <c r="R910">
        <v>18</v>
      </c>
    </row>
    <row r="911" spans="1:18" ht="12.75">
      <c r="A911" s="2">
        <v>4001</v>
      </c>
      <c r="B911" s="1">
        <v>0.9583333333333334</v>
      </c>
      <c r="C911" s="1">
        <v>0.8958333333333334</v>
      </c>
      <c r="D911" s="1">
        <v>0.9784722222222223</v>
      </c>
      <c r="E911">
        <v>1290</v>
      </c>
      <c r="F911">
        <v>1409</v>
      </c>
      <c r="G911">
        <v>2</v>
      </c>
      <c r="H911">
        <v>4</v>
      </c>
      <c r="I911">
        <v>4</v>
      </c>
      <c r="J911">
        <v>0</v>
      </c>
      <c r="K911">
        <v>12</v>
      </c>
      <c r="L911">
        <v>16</v>
      </c>
      <c r="M911">
        <v>39</v>
      </c>
      <c r="N911">
        <v>34</v>
      </c>
      <c r="O911">
        <v>150</v>
      </c>
      <c r="P911">
        <v>1</v>
      </c>
      <c r="Q911">
        <v>1</v>
      </c>
      <c r="R911">
        <v>12</v>
      </c>
    </row>
    <row r="912" spans="1:18" ht="12.75">
      <c r="A912" s="2">
        <v>42</v>
      </c>
      <c r="B912" s="1">
        <v>0.25</v>
      </c>
      <c r="C912" s="1">
        <v>0.25</v>
      </c>
      <c r="D912" s="1">
        <v>0.29097222222222224</v>
      </c>
      <c r="E912">
        <v>360</v>
      </c>
      <c r="F912">
        <v>419</v>
      </c>
      <c r="G912">
        <v>3</v>
      </c>
      <c r="H912">
        <v>3</v>
      </c>
      <c r="I912">
        <v>3</v>
      </c>
      <c r="J912">
        <v>0</v>
      </c>
      <c r="K912">
        <v>18</v>
      </c>
      <c r="L912">
        <v>1</v>
      </c>
      <c r="M912">
        <v>3</v>
      </c>
      <c r="N912">
        <v>21</v>
      </c>
      <c r="O912">
        <v>56</v>
      </c>
      <c r="P912">
        <v>1</v>
      </c>
      <c r="Q912">
        <v>1</v>
      </c>
      <c r="R912">
        <v>4</v>
      </c>
    </row>
    <row r="913" spans="1:18" ht="12.75">
      <c r="A913" s="2">
        <v>42</v>
      </c>
      <c r="B913" s="1">
        <v>0.2708333333333333</v>
      </c>
      <c r="C913" s="1">
        <v>0.25</v>
      </c>
      <c r="D913" s="1">
        <v>0.29097222222222224</v>
      </c>
      <c r="E913">
        <v>360</v>
      </c>
      <c r="F913">
        <v>419</v>
      </c>
      <c r="G913">
        <v>3</v>
      </c>
      <c r="H913">
        <v>7</v>
      </c>
      <c r="I913">
        <v>7</v>
      </c>
      <c r="J913">
        <v>0</v>
      </c>
      <c r="K913">
        <v>18</v>
      </c>
      <c r="L913">
        <v>25</v>
      </c>
      <c r="M913">
        <v>66</v>
      </c>
      <c r="N913">
        <v>35</v>
      </c>
      <c r="O913">
        <v>236</v>
      </c>
      <c r="P913">
        <v>1</v>
      </c>
      <c r="Q913">
        <v>1</v>
      </c>
      <c r="R913">
        <v>19</v>
      </c>
    </row>
    <row r="914" spans="1:18" ht="12.75">
      <c r="A914" s="2">
        <v>42</v>
      </c>
      <c r="B914" s="1">
        <v>0.2916666666666667</v>
      </c>
      <c r="C914" s="1">
        <v>0.2916666666666667</v>
      </c>
      <c r="D914" s="1">
        <v>0.4993055555555555</v>
      </c>
      <c r="E914">
        <v>420</v>
      </c>
      <c r="F914">
        <v>719</v>
      </c>
      <c r="G914">
        <v>10</v>
      </c>
      <c r="H914">
        <v>7</v>
      </c>
      <c r="I914">
        <v>10</v>
      </c>
      <c r="J914">
        <v>0</v>
      </c>
      <c r="K914">
        <v>14</v>
      </c>
      <c r="L914">
        <v>28</v>
      </c>
      <c r="M914">
        <v>287</v>
      </c>
      <c r="N914">
        <v>15</v>
      </c>
      <c r="O914">
        <v>111</v>
      </c>
      <c r="P914">
        <v>1</v>
      </c>
      <c r="Q914">
        <v>1</v>
      </c>
      <c r="R914">
        <v>25</v>
      </c>
    </row>
    <row r="915" spans="1:18" ht="12.75">
      <c r="A915" s="2">
        <v>42</v>
      </c>
      <c r="B915" s="1">
        <v>0.3125</v>
      </c>
      <c r="C915" s="1">
        <v>0.2916666666666667</v>
      </c>
      <c r="D915" s="1">
        <v>0.4993055555555555</v>
      </c>
      <c r="E915">
        <v>420</v>
      </c>
      <c r="F915">
        <v>719</v>
      </c>
      <c r="G915">
        <v>21</v>
      </c>
      <c r="H915">
        <v>16</v>
      </c>
      <c r="I915">
        <v>21</v>
      </c>
      <c r="J915">
        <v>0</v>
      </c>
      <c r="K915">
        <v>14</v>
      </c>
      <c r="L915">
        <v>30</v>
      </c>
      <c r="M915">
        <v>630</v>
      </c>
      <c r="N915">
        <v>37</v>
      </c>
      <c r="O915">
        <v>605</v>
      </c>
      <c r="P915">
        <v>1</v>
      </c>
      <c r="Q915">
        <v>1</v>
      </c>
      <c r="R915">
        <v>77</v>
      </c>
    </row>
    <row r="916" spans="1:18" ht="12.75">
      <c r="A916" s="2">
        <v>42</v>
      </c>
      <c r="B916" s="1">
        <v>0.3333333333333333</v>
      </c>
      <c r="C916" s="1">
        <v>0.2916666666666667</v>
      </c>
      <c r="D916" s="1">
        <v>0.4993055555555555</v>
      </c>
      <c r="E916">
        <v>420</v>
      </c>
      <c r="F916">
        <v>719</v>
      </c>
      <c r="G916">
        <v>18</v>
      </c>
      <c r="H916">
        <v>21</v>
      </c>
      <c r="I916">
        <v>21</v>
      </c>
      <c r="J916">
        <v>0</v>
      </c>
      <c r="K916">
        <v>14</v>
      </c>
      <c r="L916">
        <v>28</v>
      </c>
      <c r="M916">
        <v>497</v>
      </c>
      <c r="N916">
        <v>30</v>
      </c>
      <c r="O916">
        <v>642</v>
      </c>
      <c r="P916">
        <v>1</v>
      </c>
      <c r="Q916">
        <v>1</v>
      </c>
      <c r="R916">
        <v>71</v>
      </c>
    </row>
    <row r="917" spans="1:18" ht="12.75">
      <c r="A917" s="2">
        <v>42</v>
      </c>
      <c r="B917" s="1">
        <v>0.3541666666666667</v>
      </c>
      <c r="C917" s="1">
        <v>0.2916666666666667</v>
      </c>
      <c r="D917" s="1">
        <v>0.4993055555555555</v>
      </c>
      <c r="E917">
        <v>420</v>
      </c>
      <c r="F917">
        <v>719</v>
      </c>
      <c r="G917">
        <v>22</v>
      </c>
      <c r="H917">
        <v>14</v>
      </c>
      <c r="I917">
        <v>22</v>
      </c>
      <c r="J917">
        <v>0</v>
      </c>
      <c r="K917">
        <v>14</v>
      </c>
      <c r="L917">
        <v>27</v>
      </c>
      <c r="M917">
        <v>606</v>
      </c>
      <c r="N917">
        <v>29</v>
      </c>
      <c r="O917">
        <v>407</v>
      </c>
      <c r="P917">
        <v>1</v>
      </c>
      <c r="Q917">
        <v>1</v>
      </c>
      <c r="R917">
        <v>63</v>
      </c>
    </row>
    <row r="918" spans="1:18" ht="12.75">
      <c r="A918" s="2">
        <v>42</v>
      </c>
      <c r="B918" s="1">
        <v>0.375</v>
      </c>
      <c r="C918" s="1">
        <v>0.2916666666666667</v>
      </c>
      <c r="D918" s="1">
        <v>0.4993055555555555</v>
      </c>
      <c r="E918">
        <v>420</v>
      </c>
      <c r="F918">
        <v>719</v>
      </c>
      <c r="G918">
        <v>20</v>
      </c>
      <c r="H918">
        <v>9</v>
      </c>
      <c r="I918">
        <v>20</v>
      </c>
      <c r="J918">
        <v>0</v>
      </c>
      <c r="K918">
        <v>14</v>
      </c>
      <c r="L918">
        <v>31</v>
      </c>
      <c r="M918">
        <v>635</v>
      </c>
      <c r="N918">
        <v>29</v>
      </c>
      <c r="O918">
        <v>260</v>
      </c>
      <c r="P918">
        <v>1</v>
      </c>
      <c r="Q918">
        <v>1</v>
      </c>
      <c r="R918">
        <v>56</v>
      </c>
    </row>
    <row r="919" spans="1:18" ht="12.75">
      <c r="A919" s="2">
        <v>42</v>
      </c>
      <c r="B919" s="1">
        <v>0.3958333333333333</v>
      </c>
      <c r="C919" s="1">
        <v>0.2916666666666667</v>
      </c>
      <c r="D919" s="1">
        <v>0.4993055555555555</v>
      </c>
      <c r="E919">
        <v>420</v>
      </c>
      <c r="F919">
        <v>719</v>
      </c>
      <c r="G919">
        <v>26</v>
      </c>
      <c r="H919">
        <v>10</v>
      </c>
      <c r="I919">
        <v>26</v>
      </c>
      <c r="J919">
        <v>0</v>
      </c>
      <c r="K919">
        <v>14</v>
      </c>
      <c r="L919">
        <v>31</v>
      </c>
      <c r="M919">
        <v>794</v>
      </c>
      <c r="N919">
        <v>34</v>
      </c>
      <c r="O919">
        <v>344</v>
      </c>
      <c r="P919">
        <v>1</v>
      </c>
      <c r="Q919">
        <v>1</v>
      </c>
      <c r="R919">
        <v>71</v>
      </c>
    </row>
    <row r="920" spans="1:18" ht="12.75">
      <c r="A920" s="2">
        <v>42</v>
      </c>
      <c r="B920" s="1">
        <v>0.4166666666666667</v>
      </c>
      <c r="C920" s="1">
        <v>0.2916666666666667</v>
      </c>
      <c r="D920" s="1">
        <v>0.4993055555555555</v>
      </c>
      <c r="E920">
        <v>420</v>
      </c>
      <c r="F920">
        <v>719</v>
      </c>
      <c r="G920">
        <v>24</v>
      </c>
      <c r="H920">
        <v>12</v>
      </c>
      <c r="I920">
        <v>24</v>
      </c>
      <c r="J920">
        <v>0</v>
      </c>
      <c r="K920">
        <v>14</v>
      </c>
      <c r="L920">
        <v>29</v>
      </c>
      <c r="M920">
        <v>694</v>
      </c>
      <c r="N920">
        <v>31</v>
      </c>
      <c r="O920">
        <v>369</v>
      </c>
      <c r="P920">
        <v>1</v>
      </c>
      <c r="Q920">
        <v>1</v>
      </c>
      <c r="R920">
        <v>66</v>
      </c>
    </row>
    <row r="921" spans="1:18" ht="12.75">
      <c r="A921" s="2">
        <v>42</v>
      </c>
      <c r="B921" s="1">
        <v>0.4375</v>
      </c>
      <c r="C921" s="1">
        <v>0.2916666666666667</v>
      </c>
      <c r="D921" s="1">
        <v>0.4993055555555555</v>
      </c>
      <c r="E921">
        <v>420</v>
      </c>
      <c r="F921">
        <v>719</v>
      </c>
      <c r="G921">
        <v>26</v>
      </c>
      <c r="H921">
        <v>17</v>
      </c>
      <c r="I921">
        <v>26</v>
      </c>
      <c r="J921">
        <v>0</v>
      </c>
      <c r="K921">
        <v>14</v>
      </c>
      <c r="L921">
        <v>35</v>
      </c>
      <c r="M921">
        <v>914</v>
      </c>
      <c r="N921">
        <v>35</v>
      </c>
      <c r="O921">
        <v>604</v>
      </c>
      <c r="P921">
        <v>1</v>
      </c>
      <c r="Q921">
        <v>1</v>
      </c>
      <c r="R921">
        <v>95</v>
      </c>
    </row>
    <row r="922" spans="1:18" ht="12.75">
      <c r="A922" s="2">
        <v>42</v>
      </c>
      <c r="B922" s="1">
        <v>0.4583333333333333</v>
      </c>
      <c r="C922" s="1">
        <v>0.2916666666666667</v>
      </c>
      <c r="D922" s="1">
        <v>0.4993055555555555</v>
      </c>
      <c r="E922">
        <v>420</v>
      </c>
      <c r="F922">
        <v>719</v>
      </c>
      <c r="G922">
        <v>29</v>
      </c>
      <c r="H922">
        <v>16</v>
      </c>
      <c r="I922">
        <v>29</v>
      </c>
      <c r="J922">
        <v>0</v>
      </c>
      <c r="K922">
        <v>14</v>
      </c>
      <c r="L922">
        <v>30</v>
      </c>
      <c r="M922">
        <v>883</v>
      </c>
      <c r="N922">
        <v>30</v>
      </c>
      <c r="O922">
        <v>486</v>
      </c>
      <c r="P922">
        <v>1</v>
      </c>
      <c r="Q922">
        <v>1</v>
      </c>
      <c r="R922">
        <v>86</v>
      </c>
    </row>
    <row r="923" spans="1:18" ht="12.75">
      <c r="A923" s="2">
        <v>42</v>
      </c>
      <c r="B923" s="1">
        <v>0.4791666666666667</v>
      </c>
      <c r="C923" s="1">
        <v>0.2916666666666667</v>
      </c>
      <c r="D923" s="1">
        <v>0.4993055555555555</v>
      </c>
      <c r="E923">
        <v>420</v>
      </c>
      <c r="F923">
        <v>719</v>
      </c>
      <c r="G923">
        <v>27</v>
      </c>
      <c r="H923">
        <v>20</v>
      </c>
      <c r="I923">
        <v>27</v>
      </c>
      <c r="J923">
        <v>0</v>
      </c>
      <c r="K923">
        <v>14</v>
      </c>
      <c r="L923">
        <v>31</v>
      </c>
      <c r="M923">
        <v>852</v>
      </c>
      <c r="N923">
        <v>31</v>
      </c>
      <c r="O923">
        <v>613</v>
      </c>
      <c r="P923">
        <v>1</v>
      </c>
      <c r="Q923">
        <v>1</v>
      </c>
      <c r="R923">
        <v>92</v>
      </c>
    </row>
    <row r="924" spans="1:18" ht="12.75">
      <c r="A924" s="2">
        <v>42</v>
      </c>
      <c r="B924" s="1">
        <v>0.5</v>
      </c>
      <c r="C924" s="1">
        <v>0.5</v>
      </c>
      <c r="D924" s="1">
        <v>0.6034722222222222</v>
      </c>
      <c r="E924">
        <v>720</v>
      </c>
      <c r="F924">
        <v>869</v>
      </c>
      <c r="G924">
        <v>24</v>
      </c>
      <c r="H924">
        <v>23</v>
      </c>
      <c r="I924">
        <v>24</v>
      </c>
      <c r="J924">
        <v>0</v>
      </c>
      <c r="K924">
        <v>16</v>
      </c>
      <c r="L924">
        <v>29</v>
      </c>
      <c r="M924">
        <v>706</v>
      </c>
      <c r="N924">
        <v>30</v>
      </c>
      <c r="O924">
        <v>693</v>
      </c>
      <c r="P924">
        <v>1</v>
      </c>
      <c r="Q924">
        <v>1</v>
      </c>
      <c r="R924">
        <v>87</v>
      </c>
    </row>
    <row r="925" spans="1:18" ht="12.75">
      <c r="A925" s="2">
        <v>42</v>
      </c>
      <c r="B925" s="1">
        <v>0.5208333333333334</v>
      </c>
      <c r="C925" s="1">
        <v>0.5</v>
      </c>
      <c r="D925" s="1">
        <v>0.6034722222222222</v>
      </c>
      <c r="E925">
        <v>720</v>
      </c>
      <c r="F925">
        <v>869</v>
      </c>
      <c r="G925">
        <v>21</v>
      </c>
      <c r="H925">
        <v>29</v>
      </c>
      <c r="I925">
        <v>29</v>
      </c>
      <c r="J925">
        <v>0</v>
      </c>
      <c r="K925">
        <v>16</v>
      </c>
      <c r="L925">
        <v>26</v>
      </c>
      <c r="M925">
        <v>555</v>
      </c>
      <c r="N925">
        <v>31</v>
      </c>
      <c r="O925">
        <v>900</v>
      </c>
      <c r="P925">
        <v>1</v>
      </c>
      <c r="Q925">
        <v>1</v>
      </c>
      <c r="R925">
        <v>91</v>
      </c>
    </row>
    <row r="926" spans="1:18" ht="12.75">
      <c r="A926" s="2">
        <v>42</v>
      </c>
      <c r="B926" s="1">
        <v>0.5416666666666666</v>
      </c>
      <c r="C926" s="1">
        <v>0.5</v>
      </c>
      <c r="D926" s="1">
        <v>0.6034722222222222</v>
      </c>
      <c r="E926">
        <v>720</v>
      </c>
      <c r="F926">
        <v>869</v>
      </c>
      <c r="G926">
        <v>19</v>
      </c>
      <c r="H926">
        <v>30</v>
      </c>
      <c r="I926">
        <v>30</v>
      </c>
      <c r="J926">
        <v>0</v>
      </c>
      <c r="K926">
        <v>16</v>
      </c>
      <c r="L926">
        <v>32</v>
      </c>
      <c r="M926">
        <v>622</v>
      </c>
      <c r="N926">
        <v>26</v>
      </c>
      <c r="O926">
        <v>786</v>
      </c>
      <c r="P926">
        <v>1</v>
      </c>
      <c r="Q926">
        <v>1</v>
      </c>
      <c r="R926">
        <v>88</v>
      </c>
    </row>
    <row r="927" spans="1:18" ht="12.75">
      <c r="A927" s="2">
        <v>42</v>
      </c>
      <c r="B927" s="1">
        <v>0.5625</v>
      </c>
      <c r="C927" s="1">
        <v>0.5</v>
      </c>
      <c r="D927" s="1">
        <v>0.6034722222222222</v>
      </c>
      <c r="E927">
        <v>720</v>
      </c>
      <c r="F927">
        <v>869</v>
      </c>
      <c r="G927">
        <v>14</v>
      </c>
      <c r="H927">
        <v>30</v>
      </c>
      <c r="I927">
        <v>30</v>
      </c>
      <c r="J927">
        <v>0</v>
      </c>
      <c r="K927">
        <v>16</v>
      </c>
      <c r="L927">
        <v>24</v>
      </c>
      <c r="M927">
        <v>337</v>
      </c>
      <c r="N927">
        <v>33</v>
      </c>
      <c r="O927">
        <v>980</v>
      </c>
      <c r="P927">
        <v>1</v>
      </c>
      <c r="Q927">
        <v>1</v>
      </c>
      <c r="R927">
        <v>82</v>
      </c>
    </row>
    <row r="928" spans="1:18" ht="12.75">
      <c r="A928" s="2">
        <v>42</v>
      </c>
      <c r="B928" s="1">
        <v>0.5833333333333334</v>
      </c>
      <c r="C928" s="1">
        <v>0.5</v>
      </c>
      <c r="D928" s="1">
        <v>0.6034722222222222</v>
      </c>
      <c r="E928">
        <v>720</v>
      </c>
      <c r="F928">
        <v>869</v>
      </c>
      <c r="G928">
        <v>22</v>
      </c>
      <c r="H928">
        <v>27</v>
      </c>
      <c r="I928">
        <v>27</v>
      </c>
      <c r="J928">
        <v>0</v>
      </c>
      <c r="K928">
        <v>16</v>
      </c>
      <c r="L928">
        <v>30</v>
      </c>
      <c r="M928">
        <v>670</v>
      </c>
      <c r="N928">
        <v>23</v>
      </c>
      <c r="O928">
        <v>610</v>
      </c>
      <c r="P928">
        <v>1</v>
      </c>
      <c r="Q928">
        <v>1</v>
      </c>
      <c r="R928">
        <v>80</v>
      </c>
    </row>
    <row r="929" spans="1:18" ht="12.75">
      <c r="A929" s="2">
        <v>42</v>
      </c>
      <c r="B929" s="1">
        <v>0.6041666666666666</v>
      </c>
      <c r="C929" s="1">
        <v>0.6041666666666666</v>
      </c>
      <c r="D929" s="1">
        <v>0.7701388888888889</v>
      </c>
      <c r="E929">
        <v>870</v>
      </c>
      <c r="F929">
        <v>1109</v>
      </c>
      <c r="G929">
        <v>28</v>
      </c>
      <c r="H929">
        <v>22</v>
      </c>
      <c r="I929">
        <v>28</v>
      </c>
      <c r="J929">
        <v>0</v>
      </c>
      <c r="K929">
        <v>14</v>
      </c>
      <c r="L929">
        <v>27</v>
      </c>
      <c r="M929">
        <v>755</v>
      </c>
      <c r="N929">
        <v>34</v>
      </c>
      <c r="O929">
        <v>742</v>
      </c>
      <c r="P929">
        <v>1</v>
      </c>
      <c r="Q929">
        <v>1</v>
      </c>
      <c r="R929">
        <v>94</v>
      </c>
    </row>
    <row r="930" spans="1:18" ht="12.75">
      <c r="A930" s="2">
        <v>42</v>
      </c>
      <c r="B930" s="1">
        <v>0.625</v>
      </c>
      <c r="C930" s="1">
        <v>0.6041666666666666</v>
      </c>
      <c r="D930" s="1">
        <v>0.7701388888888889</v>
      </c>
      <c r="E930">
        <v>870</v>
      </c>
      <c r="F930">
        <v>1109</v>
      </c>
      <c r="G930">
        <v>13</v>
      </c>
      <c r="H930">
        <v>13</v>
      </c>
      <c r="I930">
        <v>13</v>
      </c>
      <c r="J930">
        <v>0</v>
      </c>
      <c r="K930">
        <v>14</v>
      </c>
      <c r="L930">
        <v>32</v>
      </c>
      <c r="M930">
        <v>411</v>
      </c>
      <c r="N930">
        <v>37</v>
      </c>
      <c r="O930">
        <v>476</v>
      </c>
      <c r="P930">
        <v>1</v>
      </c>
      <c r="Q930">
        <v>1</v>
      </c>
      <c r="R930">
        <v>55</v>
      </c>
    </row>
    <row r="931" spans="1:18" ht="12.75">
      <c r="A931" s="2">
        <v>42</v>
      </c>
      <c r="B931" s="1">
        <v>0.6458333333333334</v>
      </c>
      <c r="C931" s="1">
        <v>0.6041666666666666</v>
      </c>
      <c r="D931" s="1">
        <v>0.7701388888888889</v>
      </c>
      <c r="E931">
        <v>870</v>
      </c>
      <c r="F931">
        <v>1109</v>
      </c>
      <c r="G931">
        <v>13</v>
      </c>
      <c r="H931">
        <v>10</v>
      </c>
      <c r="I931">
        <v>13</v>
      </c>
      <c r="J931">
        <v>0</v>
      </c>
      <c r="K931">
        <v>14</v>
      </c>
      <c r="L931">
        <v>31</v>
      </c>
      <c r="M931">
        <v>409</v>
      </c>
      <c r="N931">
        <v>30</v>
      </c>
      <c r="O931">
        <v>309</v>
      </c>
      <c r="P931">
        <v>1</v>
      </c>
      <c r="Q931">
        <v>1</v>
      </c>
      <c r="R931">
        <v>45</v>
      </c>
    </row>
    <row r="932" spans="1:18" ht="12.75">
      <c r="A932" s="2">
        <v>42</v>
      </c>
      <c r="B932" s="1">
        <v>0.6666666666666666</v>
      </c>
      <c r="C932" s="1">
        <v>0.6041666666666666</v>
      </c>
      <c r="D932" s="1">
        <v>0.7701388888888889</v>
      </c>
      <c r="E932">
        <v>870</v>
      </c>
      <c r="F932">
        <v>1109</v>
      </c>
      <c r="G932">
        <v>19</v>
      </c>
      <c r="H932">
        <v>10</v>
      </c>
      <c r="I932">
        <v>19</v>
      </c>
      <c r="J932">
        <v>0</v>
      </c>
      <c r="K932">
        <v>14</v>
      </c>
      <c r="L932">
        <v>35</v>
      </c>
      <c r="M932">
        <v>662</v>
      </c>
      <c r="N932">
        <v>32</v>
      </c>
      <c r="O932">
        <v>329</v>
      </c>
      <c r="P932">
        <v>1</v>
      </c>
      <c r="Q932">
        <v>1</v>
      </c>
      <c r="R932">
        <v>62</v>
      </c>
    </row>
    <row r="933" spans="1:18" ht="12.75">
      <c r="A933" s="2">
        <v>42</v>
      </c>
      <c r="B933" s="1">
        <v>0.6875</v>
      </c>
      <c r="C933" s="1">
        <v>0.6041666666666666</v>
      </c>
      <c r="D933" s="1">
        <v>0.7701388888888889</v>
      </c>
      <c r="E933">
        <v>870</v>
      </c>
      <c r="F933">
        <v>1109</v>
      </c>
      <c r="G933">
        <v>21</v>
      </c>
      <c r="H933">
        <v>10</v>
      </c>
      <c r="I933">
        <v>21</v>
      </c>
      <c r="J933">
        <v>0</v>
      </c>
      <c r="K933">
        <v>14</v>
      </c>
      <c r="L933">
        <v>28</v>
      </c>
      <c r="M933">
        <v>596</v>
      </c>
      <c r="N933">
        <v>33</v>
      </c>
      <c r="O933">
        <v>336</v>
      </c>
      <c r="P933">
        <v>1</v>
      </c>
      <c r="Q933">
        <v>1</v>
      </c>
      <c r="R933">
        <v>58</v>
      </c>
    </row>
    <row r="934" spans="1:18" ht="12.75">
      <c r="A934" s="2">
        <v>42</v>
      </c>
      <c r="B934" s="1">
        <v>0.7083333333333334</v>
      </c>
      <c r="C934" s="1">
        <v>0.6041666666666666</v>
      </c>
      <c r="D934" s="1">
        <v>0.7701388888888889</v>
      </c>
      <c r="E934">
        <v>870</v>
      </c>
      <c r="F934">
        <v>1109</v>
      </c>
      <c r="G934">
        <v>26</v>
      </c>
      <c r="H934">
        <v>8</v>
      </c>
      <c r="I934">
        <v>26</v>
      </c>
      <c r="J934">
        <v>0</v>
      </c>
      <c r="K934">
        <v>14</v>
      </c>
      <c r="L934">
        <v>30</v>
      </c>
      <c r="M934">
        <v>785</v>
      </c>
      <c r="N934">
        <v>28</v>
      </c>
      <c r="O934">
        <v>237</v>
      </c>
      <c r="P934">
        <v>1</v>
      </c>
      <c r="Q934">
        <v>1</v>
      </c>
      <c r="R934">
        <v>64</v>
      </c>
    </row>
    <row r="935" spans="1:18" ht="12.75">
      <c r="A935" s="2">
        <v>42</v>
      </c>
      <c r="B935" s="1">
        <v>0.7291666666666666</v>
      </c>
      <c r="C935" s="1">
        <v>0.6041666666666666</v>
      </c>
      <c r="D935" s="1">
        <v>0.7701388888888889</v>
      </c>
      <c r="E935">
        <v>870</v>
      </c>
      <c r="F935">
        <v>1109</v>
      </c>
      <c r="G935">
        <v>22</v>
      </c>
      <c r="H935">
        <v>12</v>
      </c>
      <c r="I935">
        <v>22</v>
      </c>
      <c r="J935">
        <v>0</v>
      </c>
      <c r="K935">
        <v>14</v>
      </c>
      <c r="L935">
        <v>35</v>
      </c>
      <c r="M935">
        <v>766</v>
      </c>
      <c r="N935">
        <v>34</v>
      </c>
      <c r="O935">
        <v>392</v>
      </c>
      <c r="P935">
        <v>1</v>
      </c>
      <c r="Q935">
        <v>1</v>
      </c>
      <c r="R935">
        <v>72</v>
      </c>
    </row>
    <row r="936" spans="1:18" ht="12.75">
      <c r="A936" s="2">
        <v>42</v>
      </c>
      <c r="B936" s="1">
        <v>0.75</v>
      </c>
      <c r="C936" s="1">
        <v>0.6041666666666666</v>
      </c>
      <c r="D936" s="1">
        <v>0.7701388888888889</v>
      </c>
      <c r="E936">
        <v>870</v>
      </c>
      <c r="F936">
        <v>1109</v>
      </c>
      <c r="G936">
        <v>28</v>
      </c>
      <c r="H936">
        <v>12</v>
      </c>
      <c r="I936">
        <v>28</v>
      </c>
      <c r="J936">
        <v>0</v>
      </c>
      <c r="K936">
        <v>14</v>
      </c>
      <c r="L936">
        <v>31</v>
      </c>
      <c r="M936">
        <v>857</v>
      </c>
      <c r="N936">
        <v>32</v>
      </c>
      <c r="O936">
        <v>370</v>
      </c>
      <c r="P936">
        <v>1</v>
      </c>
      <c r="Q936">
        <v>1</v>
      </c>
      <c r="R936">
        <v>77</v>
      </c>
    </row>
    <row r="937" spans="1:18" ht="12.75">
      <c r="A937" s="2">
        <v>42</v>
      </c>
      <c r="B937" s="1">
        <v>0.7708333333333334</v>
      </c>
      <c r="C937" s="1">
        <v>0.7708333333333334</v>
      </c>
      <c r="D937" s="1">
        <v>0.8951388888888889</v>
      </c>
      <c r="E937">
        <v>1110</v>
      </c>
      <c r="F937">
        <v>1289</v>
      </c>
      <c r="G937">
        <v>21</v>
      </c>
      <c r="H937">
        <v>17</v>
      </c>
      <c r="I937">
        <v>21</v>
      </c>
      <c r="J937">
        <v>0</v>
      </c>
      <c r="K937">
        <v>15</v>
      </c>
      <c r="L937">
        <v>26</v>
      </c>
      <c r="M937">
        <v>555</v>
      </c>
      <c r="N937">
        <v>29</v>
      </c>
      <c r="O937">
        <v>487</v>
      </c>
      <c r="P937">
        <v>1</v>
      </c>
      <c r="Q937">
        <v>1</v>
      </c>
      <c r="R937">
        <v>65</v>
      </c>
    </row>
    <row r="938" spans="1:18" ht="12.75">
      <c r="A938" s="2">
        <v>42</v>
      </c>
      <c r="B938" s="1">
        <v>0.7916666666666666</v>
      </c>
      <c r="C938" s="1">
        <v>0.7708333333333334</v>
      </c>
      <c r="D938" s="1">
        <v>0.8951388888888889</v>
      </c>
      <c r="E938">
        <v>1110</v>
      </c>
      <c r="F938">
        <v>1289</v>
      </c>
      <c r="G938">
        <v>19</v>
      </c>
      <c r="H938">
        <v>17</v>
      </c>
      <c r="I938">
        <v>19</v>
      </c>
      <c r="J938">
        <v>0</v>
      </c>
      <c r="K938">
        <v>15</v>
      </c>
      <c r="L938">
        <v>28</v>
      </c>
      <c r="M938">
        <v>530</v>
      </c>
      <c r="N938">
        <v>31</v>
      </c>
      <c r="O938">
        <v>537</v>
      </c>
      <c r="P938">
        <v>1</v>
      </c>
      <c r="Q938">
        <v>1</v>
      </c>
      <c r="R938">
        <v>67</v>
      </c>
    </row>
    <row r="939" spans="1:18" ht="12.75">
      <c r="A939" s="2">
        <v>42</v>
      </c>
      <c r="B939" s="1">
        <v>0.8125</v>
      </c>
      <c r="C939" s="1">
        <v>0.7708333333333334</v>
      </c>
      <c r="D939" s="1">
        <v>0.8951388888888889</v>
      </c>
      <c r="E939">
        <v>1110</v>
      </c>
      <c r="F939">
        <v>1289</v>
      </c>
      <c r="G939">
        <v>16</v>
      </c>
      <c r="H939">
        <v>21</v>
      </c>
      <c r="I939">
        <v>21</v>
      </c>
      <c r="J939">
        <v>0</v>
      </c>
      <c r="K939">
        <v>15</v>
      </c>
      <c r="L939">
        <v>28</v>
      </c>
      <c r="M939">
        <v>456</v>
      </c>
      <c r="N939">
        <v>34</v>
      </c>
      <c r="O939">
        <v>729</v>
      </c>
      <c r="P939">
        <v>1</v>
      </c>
      <c r="Q939">
        <v>1</v>
      </c>
      <c r="R939">
        <v>74</v>
      </c>
    </row>
    <row r="940" spans="1:18" ht="12.75">
      <c r="A940" s="2">
        <v>42</v>
      </c>
      <c r="B940" s="1">
        <v>0.8333333333333334</v>
      </c>
      <c r="C940" s="1">
        <v>0.7708333333333334</v>
      </c>
      <c r="D940" s="1">
        <v>0.8951388888888889</v>
      </c>
      <c r="E940">
        <v>1110</v>
      </c>
      <c r="F940">
        <v>1289</v>
      </c>
      <c r="G940">
        <v>12</v>
      </c>
      <c r="H940">
        <v>26</v>
      </c>
      <c r="I940">
        <v>26</v>
      </c>
      <c r="J940">
        <v>0</v>
      </c>
      <c r="K940">
        <v>15</v>
      </c>
      <c r="L940">
        <v>27</v>
      </c>
      <c r="M940">
        <v>318</v>
      </c>
      <c r="N940">
        <v>28</v>
      </c>
      <c r="O940">
        <v>738</v>
      </c>
      <c r="P940">
        <v>1</v>
      </c>
      <c r="Q940">
        <v>1</v>
      </c>
      <c r="R940">
        <v>66</v>
      </c>
    </row>
    <row r="941" spans="1:18" ht="12.75">
      <c r="A941" s="2">
        <v>42</v>
      </c>
      <c r="B941" s="1">
        <v>0.8541666666666666</v>
      </c>
      <c r="C941" s="1">
        <v>0.7708333333333334</v>
      </c>
      <c r="D941" s="1">
        <v>0.8951388888888889</v>
      </c>
      <c r="E941">
        <v>1110</v>
      </c>
      <c r="F941">
        <v>1289</v>
      </c>
      <c r="G941">
        <v>11</v>
      </c>
      <c r="H941">
        <v>25</v>
      </c>
      <c r="I941">
        <v>25</v>
      </c>
      <c r="J941">
        <v>0</v>
      </c>
      <c r="K941">
        <v>15</v>
      </c>
      <c r="L941">
        <v>33</v>
      </c>
      <c r="M941">
        <v>357</v>
      </c>
      <c r="N941">
        <v>34</v>
      </c>
      <c r="O941">
        <v>849</v>
      </c>
      <c r="P941">
        <v>1</v>
      </c>
      <c r="Q941">
        <v>1</v>
      </c>
      <c r="R941">
        <v>75</v>
      </c>
    </row>
    <row r="942" spans="1:18" ht="12.75">
      <c r="A942" s="2">
        <v>42</v>
      </c>
      <c r="B942" s="1">
        <v>0.875</v>
      </c>
      <c r="C942" s="1">
        <v>0.7708333333333334</v>
      </c>
      <c r="D942" s="1">
        <v>0.8951388888888889</v>
      </c>
      <c r="E942">
        <v>1110</v>
      </c>
      <c r="F942">
        <v>1289</v>
      </c>
      <c r="G942">
        <v>6</v>
      </c>
      <c r="H942">
        <v>17</v>
      </c>
      <c r="I942">
        <v>17</v>
      </c>
      <c r="J942">
        <v>0</v>
      </c>
      <c r="K942">
        <v>15</v>
      </c>
      <c r="L942">
        <v>23</v>
      </c>
      <c r="M942">
        <v>129</v>
      </c>
      <c r="N942">
        <v>36</v>
      </c>
      <c r="O942">
        <v>610</v>
      </c>
      <c r="P942">
        <v>1</v>
      </c>
      <c r="Q942">
        <v>1</v>
      </c>
      <c r="R942">
        <v>46</v>
      </c>
    </row>
    <row r="943" spans="1:18" ht="12.75">
      <c r="A943" s="2">
        <v>42</v>
      </c>
      <c r="B943" s="1">
        <v>0.8958333333333334</v>
      </c>
      <c r="C943" s="1">
        <v>0.8958333333333334</v>
      </c>
      <c r="D943" s="1">
        <v>0.9784722222222223</v>
      </c>
      <c r="E943">
        <v>1290</v>
      </c>
      <c r="F943">
        <v>1409</v>
      </c>
      <c r="G943">
        <v>6</v>
      </c>
      <c r="H943">
        <v>9</v>
      </c>
      <c r="I943">
        <v>9</v>
      </c>
      <c r="J943">
        <v>0</v>
      </c>
      <c r="K943">
        <v>18</v>
      </c>
      <c r="L943">
        <v>11</v>
      </c>
      <c r="M943">
        <v>69</v>
      </c>
      <c r="N943">
        <v>24</v>
      </c>
      <c r="O943">
        <v>206</v>
      </c>
      <c r="P943">
        <v>1</v>
      </c>
      <c r="Q943">
        <v>1</v>
      </c>
      <c r="R943">
        <v>17</v>
      </c>
    </row>
    <row r="944" spans="1:18" ht="12.75">
      <c r="A944" s="2">
        <v>42</v>
      </c>
      <c r="B944" s="1">
        <v>0.9166666666666666</v>
      </c>
      <c r="C944" s="1">
        <v>0.8958333333333334</v>
      </c>
      <c r="D944" s="1">
        <v>0.9784722222222223</v>
      </c>
      <c r="E944">
        <v>1290</v>
      </c>
      <c r="F944">
        <v>1409</v>
      </c>
      <c r="G944">
        <v>4</v>
      </c>
      <c r="H944">
        <v>10</v>
      </c>
      <c r="I944">
        <v>10</v>
      </c>
      <c r="J944">
        <v>0</v>
      </c>
      <c r="K944">
        <v>18</v>
      </c>
      <c r="L944">
        <v>28</v>
      </c>
      <c r="M944">
        <v>105</v>
      </c>
      <c r="N944">
        <v>21</v>
      </c>
      <c r="O944">
        <v>209</v>
      </c>
      <c r="P944">
        <v>1</v>
      </c>
      <c r="Q944">
        <v>1</v>
      </c>
      <c r="R944">
        <v>20</v>
      </c>
    </row>
    <row r="945" spans="1:18" ht="12.75">
      <c r="A945" s="2">
        <v>42</v>
      </c>
      <c r="B945" s="1">
        <v>0.9375</v>
      </c>
      <c r="C945" s="1">
        <v>0.8958333333333334</v>
      </c>
      <c r="D945" s="1">
        <v>0.9784722222222223</v>
      </c>
      <c r="E945">
        <v>1290</v>
      </c>
      <c r="F945">
        <v>1409</v>
      </c>
      <c r="G945">
        <v>2</v>
      </c>
      <c r="H945">
        <v>6</v>
      </c>
      <c r="I945">
        <v>6</v>
      </c>
      <c r="J945">
        <v>0</v>
      </c>
      <c r="K945">
        <v>18</v>
      </c>
      <c r="L945">
        <v>21</v>
      </c>
      <c r="M945">
        <v>36</v>
      </c>
      <c r="N945">
        <v>33</v>
      </c>
      <c r="O945">
        <v>198</v>
      </c>
      <c r="P945">
        <v>1</v>
      </c>
      <c r="Q945">
        <v>1</v>
      </c>
      <c r="R945">
        <v>15</v>
      </c>
    </row>
    <row r="946" spans="1:18" ht="12.75">
      <c r="A946" s="2">
        <v>42</v>
      </c>
      <c r="B946" s="1">
        <v>0.9583333333333334</v>
      </c>
      <c r="C946" s="1">
        <v>0.8958333333333334</v>
      </c>
      <c r="D946" s="1">
        <v>0.9784722222222223</v>
      </c>
      <c r="E946">
        <v>1290</v>
      </c>
      <c r="F946">
        <v>1409</v>
      </c>
      <c r="G946">
        <v>2</v>
      </c>
      <c r="H946">
        <v>3</v>
      </c>
      <c r="I946">
        <v>3</v>
      </c>
      <c r="J946">
        <v>0</v>
      </c>
      <c r="K946">
        <v>18</v>
      </c>
      <c r="L946">
        <v>5</v>
      </c>
      <c r="M946">
        <v>9</v>
      </c>
      <c r="N946">
        <v>23</v>
      </c>
      <c r="O946">
        <v>68</v>
      </c>
      <c r="P946">
        <v>1</v>
      </c>
      <c r="Q946">
        <v>1</v>
      </c>
      <c r="R946">
        <v>5</v>
      </c>
    </row>
    <row r="947" spans="1:18" ht="12.75">
      <c r="A947" s="2">
        <v>43</v>
      </c>
      <c r="B947" s="1">
        <v>0.25</v>
      </c>
      <c r="C947" s="1">
        <v>0.25</v>
      </c>
      <c r="D947" s="1">
        <v>0.31180555555555556</v>
      </c>
      <c r="E947">
        <v>360</v>
      </c>
      <c r="F947">
        <v>449</v>
      </c>
      <c r="G947">
        <v>3</v>
      </c>
      <c r="H947">
        <v>1</v>
      </c>
      <c r="I947">
        <v>3</v>
      </c>
      <c r="J947">
        <v>0</v>
      </c>
      <c r="K947">
        <v>23</v>
      </c>
      <c r="L947">
        <v>19</v>
      </c>
      <c r="M947">
        <v>56</v>
      </c>
      <c r="N947">
        <v>6</v>
      </c>
      <c r="O947">
        <v>7</v>
      </c>
      <c r="P947">
        <v>1</v>
      </c>
      <c r="Q947">
        <v>1</v>
      </c>
      <c r="R947">
        <v>4</v>
      </c>
    </row>
    <row r="948" spans="1:18" ht="12.75">
      <c r="A948" s="2">
        <v>43</v>
      </c>
      <c r="B948" s="1">
        <v>0.2708333333333333</v>
      </c>
      <c r="C948" s="1">
        <v>0.25</v>
      </c>
      <c r="D948" s="1">
        <v>0.31180555555555556</v>
      </c>
      <c r="E948">
        <v>360</v>
      </c>
      <c r="F948">
        <v>449</v>
      </c>
      <c r="G948">
        <v>6</v>
      </c>
      <c r="H948">
        <v>4</v>
      </c>
      <c r="I948">
        <v>6</v>
      </c>
      <c r="J948">
        <v>0</v>
      </c>
      <c r="K948">
        <v>23</v>
      </c>
      <c r="L948">
        <v>22</v>
      </c>
      <c r="M948">
        <v>121</v>
      </c>
      <c r="N948">
        <v>24</v>
      </c>
      <c r="O948">
        <v>103</v>
      </c>
      <c r="P948">
        <v>1</v>
      </c>
      <c r="Q948">
        <v>1</v>
      </c>
      <c r="R948">
        <v>14</v>
      </c>
    </row>
    <row r="949" spans="1:18" ht="12.75">
      <c r="A949" s="2">
        <v>43</v>
      </c>
      <c r="B949" s="1">
        <v>0.2916666666666667</v>
      </c>
      <c r="C949" s="1">
        <v>0.25</v>
      </c>
      <c r="D949" s="1">
        <v>0.31180555555555556</v>
      </c>
      <c r="E949">
        <v>360</v>
      </c>
      <c r="F949">
        <v>449</v>
      </c>
      <c r="G949">
        <v>8</v>
      </c>
      <c r="H949">
        <v>5</v>
      </c>
      <c r="I949">
        <v>8</v>
      </c>
      <c r="J949">
        <v>0</v>
      </c>
      <c r="K949">
        <v>23</v>
      </c>
      <c r="L949">
        <v>29</v>
      </c>
      <c r="M949">
        <v>218</v>
      </c>
      <c r="N949">
        <v>25</v>
      </c>
      <c r="O949">
        <v>130</v>
      </c>
      <c r="P949">
        <v>1</v>
      </c>
      <c r="Q949">
        <v>1</v>
      </c>
      <c r="R949">
        <v>22</v>
      </c>
    </row>
    <row r="950" spans="1:18" ht="12.75">
      <c r="A950" s="2">
        <v>43</v>
      </c>
      <c r="B950" s="1">
        <v>0.3125</v>
      </c>
      <c r="C950" s="1">
        <v>0.3125</v>
      </c>
      <c r="D950" s="1">
        <v>0.6243055555555556</v>
      </c>
      <c r="E950">
        <v>450</v>
      </c>
      <c r="F950">
        <v>899</v>
      </c>
      <c r="G950">
        <v>20</v>
      </c>
      <c r="H950">
        <v>4</v>
      </c>
      <c r="I950">
        <v>20</v>
      </c>
      <c r="J950">
        <v>0</v>
      </c>
      <c r="K950">
        <v>11</v>
      </c>
      <c r="L950">
        <v>43</v>
      </c>
      <c r="M950">
        <v>879</v>
      </c>
      <c r="N950">
        <v>25</v>
      </c>
      <c r="O950">
        <v>96</v>
      </c>
      <c r="P950">
        <v>1</v>
      </c>
      <c r="Q950">
        <v>1</v>
      </c>
      <c r="R950">
        <v>61</v>
      </c>
    </row>
    <row r="951" spans="1:18" ht="12.75">
      <c r="A951" s="2">
        <v>43</v>
      </c>
      <c r="B951" s="1">
        <v>0.3333333333333333</v>
      </c>
      <c r="C951" s="1">
        <v>0.3125</v>
      </c>
      <c r="D951" s="1">
        <v>0.6243055555555556</v>
      </c>
      <c r="E951">
        <v>450</v>
      </c>
      <c r="F951">
        <v>899</v>
      </c>
      <c r="G951">
        <v>20</v>
      </c>
      <c r="H951">
        <v>6</v>
      </c>
      <c r="I951">
        <v>20</v>
      </c>
      <c r="J951">
        <v>0</v>
      </c>
      <c r="K951">
        <v>11</v>
      </c>
      <c r="L951">
        <v>44</v>
      </c>
      <c r="M951">
        <v>859</v>
      </c>
      <c r="N951">
        <v>42</v>
      </c>
      <c r="O951">
        <v>235</v>
      </c>
      <c r="P951">
        <v>1</v>
      </c>
      <c r="Q951">
        <v>1</v>
      </c>
      <c r="R951">
        <v>68</v>
      </c>
    </row>
    <row r="952" spans="1:18" ht="12.75">
      <c r="A952" s="2">
        <v>43</v>
      </c>
      <c r="B952" s="1">
        <v>0.3541666666666667</v>
      </c>
      <c r="C952" s="1">
        <v>0.3125</v>
      </c>
      <c r="D952" s="1">
        <v>0.6243055555555556</v>
      </c>
      <c r="E952">
        <v>450</v>
      </c>
      <c r="F952">
        <v>899</v>
      </c>
      <c r="G952">
        <v>23</v>
      </c>
      <c r="H952">
        <v>10</v>
      </c>
      <c r="I952">
        <v>23</v>
      </c>
      <c r="J952">
        <v>0</v>
      </c>
      <c r="K952">
        <v>11</v>
      </c>
      <c r="L952">
        <v>43</v>
      </c>
      <c r="M952">
        <v>972</v>
      </c>
      <c r="N952">
        <v>41</v>
      </c>
      <c r="O952">
        <v>414</v>
      </c>
      <c r="P952">
        <v>1</v>
      </c>
      <c r="Q952">
        <v>1</v>
      </c>
      <c r="R952">
        <v>87</v>
      </c>
    </row>
    <row r="953" spans="1:18" ht="12.75">
      <c r="A953" s="2">
        <v>43</v>
      </c>
      <c r="B953" s="1">
        <v>0.375</v>
      </c>
      <c r="C953" s="1">
        <v>0.3125</v>
      </c>
      <c r="D953" s="1">
        <v>0.6243055555555556</v>
      </c>
      <c r="E953">
        <v>450</v>
      </c>
      <c r="F953">
        <v>899</v>
      </c>
      <c r="G953">
        <v>24</v>
      </c>
      <c r="H953">
        <v>8</v>
      </c>
      <c r="I953">
        <v>24</v>
      </c>
      <c r="J953">
        <v>0</v>
      </c>
      <c r="K953">
        <v>11</v>
      </c>
      <c r="L953">
        <v>31</v>
      </c>
      <c r="M953">
        <v>749</v>
      </c>
      <c r="N953">
        <v>36</v>
      </c>
      <c r="O953">
        <v>279</v>
      </c>
      <c r="P953">
        <v>1</v>
      </c>
      <c r="Q953">
        <v>1</v>
      </c>
      <c r="R953">
        <v>64</v>
      </c>
    </row>
    <row r="954" spans="1:18" ht="12.75">
      <c r="A954" s="2">
        <v>43</v>
      </c>
      <c r="B954" s="1">
        <v>0.3958333333333333</v>
      </c>
      <c r="C954" s="1">
        <v>0.3125</v>
      </c>
      <c r="D954" s="1">
        <v>0.6243055555555556</v>
      </c>
      <c r="E954">
        <v>450</v>
      </c>
      <c r="F954">
        <v>899</v>
      </c>
      <c r="G954">
        <v>24</v>
      </c>
      <c r="H954">
        <v>14</v>
      </c>
      <c r="I954">
        <v>24</v>
      </c>
      <c r="J954">
        <v>0</v>
      </c>
      <c r="K954">
        <v>11</v>
      </c>
      <c r="L954">
        <v>36</v>
      </c>
      <c r="M954">
        <v>848</v>
      </c>
      <c r="N954">
        <v>42</v>
      </c>
      <c r="O954">
        <v>589</v>
      </c>
      <c r="P954">
        <v>1</v>
      </c>
      <c r="Q954">
        <v>1</v>
      </c>
      <c r="R954">
        <v>90</v>
      </c>
    </row>
    <row r="955" spans="1:18" ht="12.75">
      <c r="A955" s="2">
        <v>43</v>
      </c>
      <c r="B955" s="1">
        <v>0.4166666666666667</v>
      </c>
      <c r="C955" s="1">
        <v>0.3125</v>
      </c>
      <c r="D955" s="1">
        <v>0.6243055555555556</v>
      </c>
      <c r="E955">
        <v>450</v>
      </c>
      <c r="F955">
        <v>899</v>
      </c>
      <c r="G955">
        <v>23</v>
      </c>
      <c r="H955">
        <v>18</v>
      </c>
      <c r="I955">
        <v>23</v>
      </c>
      <c r="J955">
        <v>0</v>
      </c>
      <c r="K955">
        <v>11</v>
      </c>
      <c r="L955">
        <v>39</v>
      </c>
      <c r="M955">
        <v>891</v>
      </c>
      <c r="N955">
        <v>43</v>
      </c>
      <c r="O955">
        <v>790</v>
      </c>
      <c r="P955">
        <v>1</v>
      </c>
      <c r="Q955">
        <v>1</v>
      </c>
      <c r="R955">
        <v>105</v>
      </c>
    </row>
    <row r="956" spans="1:18" ht="12.75">
      <c r="A956" s="2">
        <v>43</v>
      </c>
      <c r="B956" s="1">
        <v>0.4375</v>
      </c>
      <c r="C956" s="1">
        <v>0.3125</v>
      </c>
      <c r="D956" s="1">
        <v>0.6243055555555556</v>
      </c>
      <c r="E956">
        <v>450</v>
      </c>
      <c r="F956">
        <v>899</v>
      </c>
      <c r="G956">
        <v>27</v>
      </c>
      <c r="H956">
        <v>18</v>
      </c>
      <c r="I956">
        <v>27</v>
      </c>
      <c r="J956">
        <v>0</v>
      </c>
      <c r="K956">
        <v>11</v>
      </c>
      <c r="L956">
        <v>36</v>
      </c>
      <c r="M956">
        <v>987</v>
      </c>
      <c r="N956">
        <v>41</v>
      </c>
      <c r="O956">
        <v>720</v>
      </c>
      <c r="P956">
        <v>1</v>
      </c>
      <c r="Q956">
        <v>1</v>
      </c>
      <c r="R956">
        <v>107</v>
      </c>
    </row>
    <row r="957" spans="1:18" ht="12.75">
      <c r="A957" s="2">
        <v>43</v>
      </c>
      <c r="B957" s="1">
        <v>0.4583333333333333</v>
      </c>
      <c r="C957" s="1">
        <v>0.3125</v>
      </c>
      <c r="D957" s="1">
        <v>0.6243055555555556</v>
      </c>
      <c r="E957">
        <v>450</v>
      </c>
      <c r="F957">
        <v>899</v>
      </c>
      <c r="G957">
        <v>29</v>
      </c>
      <c r="H957">
        <v>30</v>
      </c>
      <c r="I957">
        <v>30</v>
      </c>
      <c r="J957">
        <v>0</v>
      </c>
      <c r="K957">
        <v>11</v>
      </c>
      <c r="L957">
        <v>36</v>
      </c>
      <c r="M957">
        <v>1054</v>
      </c>
      <c r="N957">
        <v>35</v>
      </c>
      <c r="O957">
        <v>1040</v>
      </c>
      <c r="P957">
        <v>1</v>
      </c>
      <c r="Q957">
        <v>1</v>
      </c>
      <c r="R957">
        <v>131</v>
      </c>
    </row>
    <row r="958" spans="1:18" ht="12.75">
      <c r="A958" s="2">
        <v>43</v>
      </c>
      <c r="B958" s="1">
        <v>0.4791666666666667</v>
      </c>
      <c r="C958" s="1">
        <v>0.3125</v>
      </c>
      <c r="D958" s="1">
        <v>0.6243055555555556</v>
      </c>
      <c r="E958">
        <v>450</v>
      </c>
      <c r="F958">
        <v>899</v>
      </c>
      <c r="G958">
        <v>30</v>
      </c>
      <c r="H958">
        <v>36</v>
      </c>
      <c r="I958">
        <v>36</v>
      </c>
      <c r="J958">
        <v>0</v>
      </c>
      <c r="K958">
        <v>11</v>
      </c>
      <c r="L958">
        <v>33</v>
      </c>
      <c r="M958">
        <v>976</v>
      </c>
      <c r="N958">
        <v>36</v>
      </c>
      <c r="O958">
        <v>1282</v>
      </c>
      <c r="P958">
        <v>1</v>
      </c>
      <c r="Q958">
        <v>1</v>
      </c>
      <c r="R958">
        <v>141</v>
      </c>
    </row>
    <row r="959" spans="1:18" ht="12.75">
      <c r="A959" s="2">
        <v>43</v>
      </c>
      <c r="B959" s="1">
        <v>0.5</v>
      </c>
      <c r="C959" s="1">
        <v>0.3125</v>
      </c>
      <c r="D959" s="1">
        <v>0.6243055555555556</v>
      </c>
      <c r="E959">
        <v>450</v>
      </c>
      <c r="F959">
        <v>899</v>
      </c>
      <c r="G959">
        <v>26</v>
      </c>
      <c r="H959">
        <v>35</v>
      </c>
      <c r="I959">
        <v>35</v>
      </c>
      <c r="J959">
        <v>0</v>
      </c>
      <c r="K959">
        <v>11</v>
      </c>
      <c r="L959">
        <v>39</v>
      </c>
      <c r="M959">
        <v>1009</v>
      </c>
      <c r="N959">
        <v>32</v>
      </c>
      <c r="O959">
        <v>1132</v>
      </c>
      <c r="P959">
        <v>1</v>
      </c>
      <c r="Q959">
        <v>1</v>
      </c>
      <c r="R959">
        <v>134</v>
      </c>
    </row>
    <row r="960" spans="1:18" ht="12.75">
      <c r="A960" s="2">
        <v>43</v>
      </c>
      <c r="B960" s="1">
        <v>0.5208333333333334</v>
      </c>
      <c r="C960" s="1">
        <v>0.3125</v>
      </c>
      <c r="D960" s="1">
        <v>0.6243055555555556</v>
      </c>
      <c r="E960">
        <v>450</v>
      </c>
      <c r="F960">
        <v>899</v>
      </c>
      <c r="G960">
        <v>17</v>
      </c>
      <c r="H960">
        <v>36</v>
      </c>
      <c r="I960">
        <v>36</v>
      </c>
      <c r="J960">
        <v>0</v>
      </c>
      <c r="K960">
        <v>11</v>
      </c>
      <c r="L960">
        <v>28</v>
      </c>
      <c r="M960">
        <v>484</v>
      </c>
      <c r="N960">
        <v>44</v>
      </c>
      <c r="O960">
        <v>1583</v>
      </c>
      <c r="P960">
        <v>1</v>
      </c>
      <c r="Q960">
        <v>1</v>
      </c>
      <c r="R960">
        <v>129</v>
      </c>
    </row>
    <row r="961" spans="1:18" ht="12.75">
      <c r="A961" s="2">
        <v>43</v>
      </c>
      <c r="B961" s="1">
        <v>0.5416666666666666</v>
      </c>
      <c r="C961" s="1">
        <v>0.3125</v>
      </c>
      <c r="D961" s="1">
        <v>0.6243055555555556</v>
      </c>
      <c r="E961">
        <v>450</v>
      </c>
      <c r="F961">
        <v>899</v>
      </c>
      <c r="G961">
        <v>19</v>
      </c>
      <c r="H961">
        <v>33</v>
      </c>
      <c r="I961">
        <v>33</v>
      </c>
      <c r="J961">
        <v>0</v>
      </c>
      <c r="K961">
        <v>11</v>
      </c>
      <c r="L961">
        <v>31</v>
      </c>
      <c r="M961">
        <v>591</v>
      </c>
      <c r="N961">
        <v>32</v>
      </c>
      <c r="O961">
        <v>1055</v>
      </c>
      <c r="P961">
        <v>1</v>
      </c>
      <c r="Q961">
        <v>1</v>
      </c>
      <c r="R961">
        <v>103</v>
      </c>
    </row>
    <row r="962" spans="1:18" ht="12.75">
      <c r="A962" s="2">
        <v>43</v>
      </c>
      <c r="B962" s="1">
        <v>0.5625</v>
      </c>
      <c r="C962" s="1">
        <v>0.3125</v>
      </c>
      <c r="D962" s="1">
        <v>0.6243055555555556</v>
      </c>
      <c r="E962">
        <v>450</v>
      </c>
      <c r="F962">
        <v>899</v>
      </c>
      <c r="G962">
        <v>13</v>
      </c>
      <c r="H962">
        <v>34</v>
      </c>
      <c r="I962">
        <v>34</v>
      </c>
      <c r="J962">
        <v>0</v>
      </c>
      <c r="K962">
        <v>11</v>
      </c>
      <c r="L962">
        <v>43</v>
      </c>
      <c r="M962">
        <v>538</v>
      </c>
      <c r="N962">
        <v>39</v>
      </c>
      <c r="O962">
        <v>1308</v>
      </c>
      <c r="P962">
        <v>1</v>
      </c>
      <c r="Q962">
        <v>1</v>
      </c>
      <c r="R962">
        <v>115</v>
      </c>
    </row>
    <row r="963" spans="1:18" ht="12.75">
      <c r="A963" s="2">
        <v>43</v>
      </c>
      <c r="B963" s="1">
        <v>0.5833333333333334</v>
      </c>
      <c r="C963" s="1">
        <v>0.3125</v>
      </c>
      <c r="D963" s="1">
        <v>0.6243055555555556</v>
      </c>
      <c r="E963">
        <v>450</v>
      </c>
      <c r="F963">
        <v>899</v>
      </c>
      <c r="G963">
        <v>12</v>
      </c>
      <c r="H963">
        <v>29</v>
      </c>
      <c r="I963">
        <v>29</v>
      </c>
      <c r="J963">
        <v>0</v>
      </c>
      <c r="K963">
        <v>11</v>
      </c>
      <c r="L963">
        <v>32</v>
      </c>
      <c r="M963">
        <v>373</v>
      </c>
      <c r="N963">
        <v>39</v>
      </c>
      <c r="O963">
        <v>1127</v>
      </c>
      <c r="P963">
        <v>1</v>
      </c>
      <c r="Q963">
        <v>1</v>
      </c>
      <c r="R963">
        <v>94</v>
      </c>
    </row>
    <row r="964" spans="1:18" ht="12.75">
      <c r="A964" s="2">
        <v>43</v>
      </c>
      <c r="B964" s="1">
        <v>0.6041666666666666</v>
      </c>
      <c r="C964" s="1">
        <v>0.3125</v>
      </c>
      <c r="D964" s="1">
        <v>0.6243055555555556</v>
      </c>
      <c r="E964">
        <v>450</v>
      </c>
      <c r="F964">
        <v>899</v>
      </c>
      <c r="G964">
        <v>10</v>
      </c>
      <c r="H964">
        <v>21</v>
      </c>
      <c r="I964">
        <v>21</v>
      </c>
      <c r="J964">
        <v>0</v>
      </c>
      <c r="K964">
        <v>11</v>
      </c>
      <c r="L964">
        <v>43</v>
      </c>
      <c r="M964">
        <v>437</v>
      </c>
      <c r="N964">
        <v>42</v>
      </c>
      <c r="O964">
        <v>861</v>
      </c>
      <c r="P964">
        <v>1</v>
      </c>
      <c r="Q964">
        <v>1</v>
      </c>
      <c r="R964">
        <v>81</v>
      </c>
    </row>
    <row r="965" spans="1:18" ht="12.75">
      <c r="A965" s="2">
        <v>43</v>
      </c>
      <c r="B965" s="1">
        <v>0.625</v>
      </c>
      <c r="C965" s="1">
        <v>0.625</v>
      </c>
      <c r="D965" s="1">
        <v>0.7076388888888889</v>
      </c>
      <c r="E965">
        <v>900</v>
      </c>
      <c r="F965">
        <v>1019</v>
      </c>
      <c r="G965">
        <v>10</v>
      </c>
      <c r="H965">
        <v>21</v>
      </c>
      <c r="I965">
        <v>21</v>
      </c>
      <c r="J965">
        <v>0</v>
      </c>
      <c r="K965">
        <v>9</v>
      </c>
      <c r="L965">
        <v>39</v>
      </c>
      <c r="M965">
        <v>395</v>
      </c>
      <c r="N965">
        <v>42</v>
      </c>
      <c r="O965">
        <v>890</v>
      </c>
      <c r="P965">
        <v>1</v>
      </c>
      <c r="Q965">
        <v>1</v>
      </c>
      <c r="R965">
        <v>80</v>
      </c>
    </row>
    <row r="966" spans="1:18" ht="12.75">
      <c r="A966" s="2">
        <v>43</v>
      </c>
      <c r="B966" s="1">
        <v>0.6458333333333334</v>
      </c>
      <c r="C966" s="1">
        <v>0.625</v>
      </c>
      <c r="D966" s="1">
        <v>0.7076388888888889</v>
      </c>
      <c r="E966">
        <v>900</v>
      </c>
      <c r="F966">
        <v>1019</v>
      </c>
      <c r="G966">
        <v>11</v>
      </c>
      <c r="H966">
        <v>12</v>
      </c>
      <c r="I966">
        <v>12</v>
      </c>
      <c r="J966">
        <v>0</v>
      </c>
      <c r="K966">
        <v>9</v>
      </c>
      <c r="L966">
        <v>45</v>
      </c>
      <c r="M966">
        <v>477</v>
      </c>
      <c r="N966">
        <v>52</v>
      </c>
      <c r="O966">
        <v>613</v>
      </c>
      <c r="P966">
        <v>1</v>
      </c>
      <c r="Q966">
        <v>1</v>
      </c>
      <c r="R966">
        <v>68</v>
      </c>
    </row>
    <row r="967" spans="1:18" ht="12.75">
      <c r="A967" s="2">
        <v>43</v>
      </c>
      <c r="B967" s="1">
        <v>0.6666666666666666</v>
      </c>
      <c r="C967" s="1">
        <v>0.625</v>
      </c>
      <c r="D967" s="1">
        <v>0.7076388888888889</v>
      </c>
      <c r="E967">
        <v>900</v>
      </c>
      <c r="F967">
        <v>1019</v>
      </c>
      <c r="G967">
        <v>15</v>
      </c>
      <c r="H967">
        <v>13</v>
      </c>
      <c r="I967">
        <v>15</v>
      </c>
      <c r="J967">
        <v>0</v>
      </c>
      <c r="K967">
        <v>9</v>
      </c>
      <c r="L967">
        <v>49</v>
      </c>
      <c r="M967">
        <v>714</v>
      </c>
      <c r="N967">
        <v>44</v>
      </c>
      <c r="O967">
        <v>569</v>
      </c>
      <c r="P967">
        <v>1</v>
      </c>
      <c r="Q967">
        <v>1</v>
      </c>
      <c r="R967">
        <v>80</v>
      </c>
    </row>
    <row r="968" spans="1:18" ht="12.75">
      <c r="A968" s="2">
        <v>43</v>
      </c>
      <c r="B968" s="1">
        <v>0.6875</v>
      </c>
      <c r="C968" s="1">
        <v>0.625</v>
      </c>
      <c r="D968" s="1">
        <v>0.7076388888888889</v>
      </c>
      <c r="E968">
        <v>900</v>
      </c>
      <c r="F968">
        <v>1019</v>
      </c>
      <c r="G968">
        <v>20</v>
      </c>
      <c r="H968">
        <v>13</v>
      </c>
      <c r="I968">
        <v>20</v>
      </c>
      <c r="J968">
        <v>0</v>
      </c>
      <c r="K968">
        <v>9</v>
      </c>
      <c r="L968">
        <v>43</v>
      </c>
      <c r="M968">
        <v>870</v>
      </c>
      <c r="N968">
        <v>44</v>
      </c>
      <c r="O968">
        <v>583</v>
      </c>
      <c r="P968">
        <v>1</v>
      </c>
      <c r="Q968">
        <v>1</v>
      </c>
      <c r="R968">
        <v>91</v>
      </c>
    </row>
    <row r="969" spans="1:18" ht="12.75">
      <c r="A969" s="2">
        <v>43</v>
      </c>
      <c r="B969" s="1">
        <v>0.7083333333333334</v>
      </c>
      <c r="C969" s="1">
        <v>0.7083333333333334</v>
      </c>
      <c r="D969" s="1">
        <v>0.7909722222222223</v>
      </c>
      <c r="E969">
        <v>1020</v>
      </c>
      <c r="F969">
        <v>1139</v>
      </c>
      <c r="G969">
        <v>20</v>
      </c>
      <c r="H969">
        <v>19</v>
      </c>
      <c r="I969">
        <v>20</v>
      </c>
      <c r="J969">
        <v>0</v>
      </c>
      <c r="K969">
        <v>10</v>
      </c>
      <c r="L969">
        <v>41</v>
      </c>
      <c r="M969">
        <v>804</v>
      </c>
      <c r="N969">
        <v>46</v>
      </c>
      <c r="O969">
        <v>872</v>
      </c>
      <c r="P969">
        <v>1</v>
      </c>
      <c r="Q969">
        <v>1</v>
      </c>
      <c r="R969">
        <v>105</v>
      </c>
    </row>
    <row r="970" spans="1:18" ht="12.75">
      <c r="A970" s="2">
        <v>43</v>
      </c>
      <c r="B970" s="1">
        <v>0.7291666666666666</v>
      </c>
      <c r="C970" s="1">
        <v>0.7083333333333334</v>
      </c>
      <c r="D970" s="1">
        <v>0.7909722222222223</v>
      </c>
      <c r="E970">
        <v>1020</v>
      </c>
      <c r="F970">
        <v>1139</v>
      </c>
      <c r="G970">
        <v>24</v>
      </c>
      <c r="H970">
        <v>18</v>
      </c>
      <c r="I970">
        <v>24</v>
      </c>
      <c r="J970">
        <v>0</v>
      </c>
      <c r="K970">
        <v>10</v>
      </c>
      <c r="L970">
        <v>40</v>
      </c>
      <c r="M970">
        <v>950</v>
      </c>
      <c r="N970">
        <v>42</v>
      </c>
      <c r="O970">
        <v>762</v>
      </c>
      <c r="P970">
        <v>1</v>
      </c>
      <c r="Q970">
        <v>1</v>
      </c>
      <c r="R970">
        <v>107</v>
      </c>
    </row>
    <row r="971" spans="1:18" ht="12.75">
      <c r="A971" s="2">
        <v>43</v>
      </c>
      <c r="B971" s="1">
        <v>0.75</v>
      </c>
      <c r="C971" s="1">
        <v>0.7083333333333334</v>
      </c>
      <c r="D971" s="1">
        <v>0.7909722222222223</v>
      </c>
      <c r="E971">
        <v>1020</v>
      </c>
      <c r="F971">
        <v>1139</v>
      </c>
      <c r="G971">
        <v>24</v>
      </c>
      <c r="H971">
        <v>22</v>
      </c>
      <c r="I971">
        <v>24</v>
      </c>
      <c r="J971">
        <v>0</v>
      </c>
      <c r="K971">
        <v>10</v>
      </c>
      <c r="L971">
        <v>37</v>
      </c>
      <c r="M971">
        <v>900</v>
      </c>
      <c r="N971">
        <v>41</v>
      </c>
      <c r="O971">
        <v>890</v>
      </c>
      <c r="P971">
        <v>1</v>
      </c>
      <c r="Q971">
        <v>1</v>
      </c>
      <c r="R971">
        <v>112</v>
      </c>
    </row>
    <row r="972" spans="1:18" ht="12.75">
      <c r="A972" s="2">
        <v>43</v>
      </c>
      <c r="B972" s="1">
        <v>0.7708333333333334</v>
      </c>
      <c r="C972" s="1">
        <v>0.7083333333333334</v>
      </c>
      <c r="D972" s="1">
        <v>0.7909722222222223</v>
      </c>
      <c r="E972">
        <v>1020</v>
      </c>
      <c r="F972">
        <v>1139</v>
      </c>
      <c r="G972">
        <v>22</v>
      </c>
      <c r="H972">
        <v>24</v>
      </c>
      <c r="I972">
        <v>24</v>
      </c>
      <c r="J972">
        <v>0</v>
      </c>
      <c r="K972">
        <v>10</v>
      </c>
      <c r="L972">
        <v>37</v>
      </c>
      <c r="M972">
        <v>832</v>
      </c>
      <c r="N972">
        <v>30</v>
      </c>
      <c r="O972">
        <v>716</v>
      </c>
      <c r="P972">
        <v>1</v>
      </c>
      <c r="Q972">
        <v>1</v>
      </c>
      <c r="R972">
        <v>97</v>
      </c>
    </row>
    <row r="973" spans="1:18" ht="12.75">
      <c r="A973" s="2">
        <v>43</v>
      </c>
      <c r="B973" s="1">
        <v>0.7916666666666666</v>
      </c>
      <c r="C973" s="1">
        <v>0.7916666666666666</v>
      </c>
      <c r="D973" s="1">
        <v>0.8951388888888889</v>
      </c>
      <c r="E973">
        <v>1140</v>
      </c>
      <c r="F973">
        <v>1289</v>
      </c>
      <c r="G973">
        <v>19</v>
      </c>
      <c r="H973">
        <v>33</v>
      </c>
      <c r="I973">
        <v>33</v>
      </c>
      <c r="J973">
        <v>0</v>
      </c>
      <c r="K973">
        <v>12</v>
      </c>
      <c r="L973">
        <v>28</v>
      </c>
      <c r="M973">
        <v>523</v>
      </c>
      <c r="N973">
        <v>40</v>
      </c>
      <c r="O973">
        <v>1315</v>
      </c>
      <c r="P973">
        <v>1</v>
      </c>
      <c r="Q973">
        <v>1</v>
      </c>
      <c r="R973">
        <v>115</v>
      </c>
    </row>
    <row r="974" spans="1:18" ht="12.75">
      <c r="A974" s="2">
        <v>43</v>
      </c>
      <c r="B974" s="1">
        <v>0.8125</v>
      </c>
      <c r="C974" s="1">
        <v>0.7916666666666666</v>
      </c>
      <c r="D974" s="1">
        <v>0.8951388888888889</v>
      </c>
      <c r="E974">
        <v>1140</v>
      </c>
      <c r="F974">
        <v>1289</v>
      </c>
      <c r="G974">
        <v>15</v>
      </c>
      <c r="H974">
        <v>32</v>
      </c>
      <c r="I974">
        <v>32</v>
      </c>
      <c r="J974">
        <v>0</v>
      </c>
      <c r="K974">
        <v>12</v>
      </c>
      <c r="L974">
        <v>34</v>
      </c>
      <c r="M974">
        <v>505</v>
      </c>
      <c r="N974">
        <v>38</v>
      </c>
      <c r="O974">
        <v>1218</v>
      </c>
      <c r="P974">
        <v>1</v>
      </c>
      <c r="Q974">
        <v>1</v>
      </c>
      <c r="R974">
        <v>108</v>
      </c>
    </row>
    <row r="975" spans="1:18" ht="12.75">
      <c r="A975" s="2">
        <v>43</v>
      </c>
      <c r="B975" s="1">
        <v>0.8333333333333334</v>
      </c>
      <c r="C975" s="1">
        <v>0.7916666666666666</v>
      </c>
      <c r="D975" s="1">
        <v>0.8951388888888889</v>
      </c>
      <c r="E975">
        <v>1140</v>
      </c>
      <c r="F975">
        <v>1289</v>
      </c>
      <c r="G975">
        <v>8</v>
      </c>
      <c r="H975">
        <v>36</v>
      </c>
      <c r="I975">
        <v>36</v>
      </c>
      <c r="J975">
        <v>0</v>
      </c>
      <c r="K975">
        <v>12</v>
      </c>
      <c r="L975">
        <v>32</v>
      </c>
      <c r="M975">
        <v>262</v>
      </c>
      <c r="N975">
        <v>35</v>
      </c>
      <c r="O975">
        <v>1272</v>
      </c>
      <c r="P975">
        <v>1</v>
      </c>
      <c r="Q975">
        <v>1</v>
      </c>
      <c r="R975">
        <v>96</v>
      </c>
    </row>
    <row r="976" spans="1:18" ht="12.75">
      <c r="A976" s="2">
        <v>43</v>
      </c>
      <c r="B976" s="1">
        <v>0.8541666666666666</v>
      </c>
      <c r="C976" s="1">
        <v>0.7916666666666666</v>
      </c>
      <c r="D976" s="1">
        <v>0.8951388888888889</v>
      </c>
      <c r="E976">
        <v>1140</v>
      </c>
      <c r="F976">
        <v>1289</v>
      </c>
      <c r="G976">
        <v>9</v>
      </c>
      <c r="H976">
        <v>39</v>
      </c>
      <c r="I976">
        <v>39</v>
      </c>
      <c r="J976">
        <v>0</v>
      </c>
      <c r="K976">
        <v>12</v>
      </c>
      <c r="L976">
        <v>28</v>
      </c>
      <c r="M976">
        <v>265</v>
      </c>
      <c r="N976">
        <v>36</v>
      </c>
      <c r="O976">
        <v>1390</v>
      </c>
      <c r="P976">
        <v>1</v>
      </c>
      <c r="Q976">
        <v>1</v>
      </c>
      <c r="R976">
        <v>103</v>
      </c>
    </row>
    <row r="977" spans="1:18" ht="12.75">
      <c r="A977" s="2">
        <v>43</v>
      </c>
      <c r="B977" s="1">
        <v>0.875</v>
      </c>
      <c r="C977" s="1">
        <v>0.7916666666666666</v>
      </c>
      <c r="D977" s="1">
        <v>0.8951388888888889</v>
      </c>
      <c r="E977">
        <v>1140</v>
      </c>
      <c r="F977">
        <v>1289</v>
      </c>
      <c r="G977">
        <v>7</v>
      </c>
      <c r="H977">
        <v>24</v>
      </c>
      <c r="I977">
        <v>24</v>
      </c>
      <c r="J977">
        <v>0</v>
      </c>
      <c r="K977">
        <v>12</v>
      </c>
      <c r="L977">
        <v>24</v>
      </c>
      <c r="M977">
        <v>176</v>
      </c>
      <c r="N977">
        <v>36</v>
      </c>
      <c r="O977">
        <v>879</v>
      </c>
      <c r="P977">
        <v>1</v>
      </c>
      <c r="Q977">
        <v>1</v>
      </c>
      <c r="R977">
        <v>66</v>
      </c>
    </row>
    <row r="978" spans="1:18" ht="12.75">
      <c r="A978" s="2">
        <v>43</v>
      </c>
      <c r="B978" s="1">
        <v>0.8958333333333334</v>
      </c>
      <c r="C978" s="1">
        <v>0.8958333333333334</v>
      </c>
      <c r="D978" s="1">
        <v>0.9784722222222223</v>
      </c>
      <c r="E978">
        <v>1290</v>
      </c>
      <c r="F978">
        <v>1409</v>
      </c>
      <c r="G978">
        <v>7</v>
      </c>
      <c r="H978">
        <v>14</v>
      </c>
      <c r="I978">
        <v>14</v>
      </c>
      <c r="J978">
        <v>0</v>
      </c>
      <c r="K978">
        <v>12</v>
      </c>
      <c r="L978">
        <v>26</v>
      </c>
      <c r="M978">
        <v>192</v>
      </c>
      <c r="N978">
        <v>29</v>
      </c>
      <c r="O978">
        <v>402</v>
      </c>
      <c r="P978">
        <v>1</v>
      </c>
      <c r="Q978">
        <v>1</v>
      </c>
      <c r="R978">
        <v>37</v>
      </c>
    </row>
    <row r="979" spans="1:18" ht="12.75">
      <c r="A979" s="2">
        <v>43</v>
      </c>
      <c r="B979" s="1">
        <v>0.9166666666666666</v>
      </c>
      <c r="C979" s="1">
        <v>0.8958333333333334</v>
      </c>
      <c r="D979" s="1">
        <v>0.9784722222222223</v>
      </c>
      <c r="E979">
        <v>1290</v>
      </c>
      <c r="F979">
        <v>1409</v>
      </c>
      <c r="G979">
        <v>4</v>
      </c>
      <c r="H979">
        <v>12</v>
      </c>
      <c r="I979">
        <v>12</v>
      </c>
      <c r="J979">
        <v>0</v>
      </c>
      <c r="K979">
        <v>12</v>
      </c>
      <c r="L979">
        <v>28</v>
      </c>
      <c r="M979">
        <v>106</v>
      </c>
      <c r="N979">
        <v>33</v>
      </c>
      <c r="O979">
        <v>389</v>
      </c>
      <c r="P979">
        <v>1</v>
      </c>
      <c r="Q979">
        <v>1</v>
      </c>
      <c r="R979">
        <v>31</v>
      </c>
    </row>
    <row r="980" spans="1:18" ht="12.75">
      <c r="A980" s="2">
        <v>43</v>
      </c>
      <c r="B980" s="1">
        <v>0.9375</v>
      </c>
      <c r="C980" s="1">
        <v>0.8958333333333334</v>
      </c>
      <c r="D980" s="1">
        <v>0.9784722222222223</v>
      </c>
      <c r="E980">
        <v>1290</v>
      </c>
      <c r="F980">
        <v>1409</v>
      </c>
      <c r="G980">
        <v>2</v>
      </c>
      <c r="H980">
        <v>5</v>
      </c>
      <c r="I980">
        <v>5</v>
      </c>
      <c r="J980">
        <v>0</v>
      </c>
      <c r="K980">
        <v>12</v>
      </c>
      <c r="L980">
        <v>22</v>
      </c>
      <c r="M980">
        <v>51</v>
      </c>
      <c r="N980">
        <v>26</v>
      </c>
      <c r="O980">
        <v>119</v>
      </c>
      <c r="P980">
        <v>1</v>
      </c>
      <c r="Q980">
        <v>1</v>
      </c>
      <c r="R980">
        <v>11</v>
      </c>
    </row>
    <row r="981" spans="1:18" ht="12.75">
      <c r="A981" s="2">
        <v>43</v>
      </c>
      <c r="B981" s="1">
        <v>0.9583333333333334</v>
      </c>
      <c r="C981" s="1">
        <v>0.8958333333333334</v>
      </c>
      <c r="D981" s="1">
        <v>0.9784722222222223</v>
      </c>
      <c r="E981">
        <v>1290</v>
      </c>
      <c r="F981">
        <v>1409</v>
      </c>
      <c r="G981">
        <v>3</v>
      </c>
      <c r="H981">
        <v>3</v>
      </c>
      <c r="I981">
        <v>3</v>
      </c>
      <c r="J981">
        <v>0</v>
      </c>
      <c r="K981">
        <v>12</v>
      </c>
      <c r="L981">
        <v>15</v>
      </c>
      <c r="M981">
        <v>39</v>
      </c>
      <c r="N981">
        <v>30</v>
      </c>
      <c r="O981">
        <v>97</v>
      </c>
      <c r="P981">
        <v>1</v>
      </c>
      <c r="Q981">
        <v>1</v>
      </c>
      <c r="R981">
        <v>9</v>
      </c>
    </row>
    <row r="982" spans="1:18" ht="12.75">
      <c r="A982" s="2">
        <v>52</v>
      </c>
      <c r="B982" s="1">
        <v>0.25</v>
      </c>
      <c r="C982" s="1">
        <v>0.25</v>
      </c>
      <c r="D982" s="1">
        <v>0.29097222222222224</v>
      </c>
      <c r="E982">
        <v>360</v>
      </c>
      <c r="F982">
        <v>419</v>
      </c>
      <c r="G982">
        <v>6</v>
      </c>
      <c r="H982">
        <v>6</v>
      </c>
      <c r="I982">
        <v>6</v>
      </c>
      <c r="J982">
        <v>0</v>
      </c>
      <c r="K982">
        <v>19</v>
      </c>
      <c r="L982">
        <v>22</v>
      </c>
      <c r="M982">
        <v>129</v>
      </c>
      <c r="N982">
        <v>22</v>
      </c>
      <c r="O982">
        <v>142</v>
      </c>
      <c r="P982">
        <v>1</v>
      </c>
      <c r="Q982">
        <v>1</v>
      </c>
      <c r="R982">
        <v>17</v>
      </c>
    </row>
    <row r="983" spans="1:18" ht="12.75">
      <c r="A983" s="2">
        <v>52</v>
      </c>
      <c r="B983" s="1">
        <v>0.2708333333333333</v>
      </c>
      <c r="C983" s="1">
        <v>0.25</v>
      </c>
      <c r="D983" s="1">
        <v>0.29097222222222224</v>
      </c>
      <c r="E983">
        <v>360</v>
      </c>
      <c r="F983">
        <v>419</v>
      </c>
      <c r="G983">
        <v>19</v>
      </c>
      <c r="H983">
        <v>22</v>
      </c>
      <c r="I983">
        <v>22</v>
      </c>
      <c r="J983">
        <v>0</v>
      </c>
      <c r="K983">
        <v>19</v>
      </c>
      <c r="L983">
        <v>33</v>
      </c>
      <c r="M983">
        <v>643</v>
      </c>
      <c r="N983">
        <v>33</v>
      </c>
      <c r="O983">
        <v>731</v>
      </c>
      <c r="P983">
        <v>1</v>
      </c>
      <c r="Q983">
        <v>1</v>
      </c>
      <c r="R983">
        <v>86</v>
      </c>
    </row>
    <row r="984" spans="1:18" ht="12.75">
      <c r="A984" s="2">
        <v>52</v>
      </c>
      <c r="B984" s="1">
        <v>0.2916666666666667</v>
      </c>
      <c r="C984" s="1">
        <v>0.2916666666666667</v>
      </c>
      <c r="D984" s="1">
        <v>0.4159722222222222</v>
      </c>
      <c r="E984">
        <v>420</v>
      </c>
      <c r="F984">
        <v>599</v>
      </c>
      <c r="G984">
        <v>35</v>
      </c>
      <c r="H984">
        <v>22</v>
      </c>
      <c r="I984">
        <v>35</v>
      </c>
      <c r="J984">
        <v>0</v>
      </c>
      <c r="K984">
        <v>13</v>
      </c>
      <c r="L984">
        <v>33</v>
      </c>
      <c r="M984">
        <v>1166</v>
      </c>
      <c r="N984">
        <v>38</v>
      </c>
      <c r="O984">
        <v>845</v>
      </c>
      <c r="P984">
        <v>1</v>
      </c>
      <c r="Q984">
        <v>1</v>
      </c>
      <c r="R984">
        <v>126</v>
      </c>
    </row>
    <row r="985" spans="1:18" ht="12.75">
      <c r="A985" s="2">
        <v>52</v>
      </c>
      <c r="B985" s="1">
        <v>0.3125</v>
      </c>
      <c r="C985" s="1">
        <v>0.2916666666666667</v>
      </c>
      <c r="D985" s="1">
        <v>0.4159722222222222</v>
      </c>
      <c r="E985">
        <v>420</v>
      </c>
      <c r="F985">
        <v>599</v>
      </c>
      <c r="G985">
        <v>47</v>
      </c>
      <c r="H985">
        <v>26</v>
      </c>
      <c r="I985">
        <v>47</v>
      </c>
      <c r="J985">
        <v>0</v>
      </c>
      <c r="K985">
        <v>13</v>
      </c>
      <c r="L985">
        <v>29</v>
      </c>
      <c r="M985">
        <v>1368</v>
      </c>
      <c r="N985">
        <v>30</v>
      </c>
      <c r="O985">
        <v>784</v>
      </c>
      <c r="P985">
        <v>1</v>
      </c>
      <c r="Q985">
        <v>1</v>
      </c>
      <c r="R985">
        <v>135</v>
      </c>
    </row>
    <row r="986" spans="1:18" ht="12.75">
      <c r="A986" s="2">
        <v>52</v>
      </c>
      <c r="B986" s="1">
        <v>0.3333333333333333</v>
      </c>
      <c r="C986" s="1">
        <v>0.2916666666666667</v>
      </c>
      <c r="D986" s="1">
        <v>0.4159722222222222</v>
      </c>
      <c r="E986">
        <v>420</v>
      </c>
      <c r="F986">
        <v>599</v>
      </c>
      <c r="G986">
        <v>40</v>
      </c>
      <c r="H986">
        <v>18</v>
      </c>
      <c r="I986">
        <v>40</v>
      </c>
      <c r="J986">
        <v>0</v>
      </c>
      <c r="K986">
        <v>13</v>
      </c>
      <c r="L986">
        <v>30</v>
      </c>
      <c r="M986">
        <v>1202</v>
      </c>
      <c r="N986">
        <v>34</v>
      </c>
      <c r="O986">
        <v>613</v>
      </c>
      <c r="P986">
        <v>1</v>
      </c>
      <c r="Q986">
        <v>1</v>
      </c>
      <c r="R986">
        <v>113</v>
      </c>
    </row>
    <row r="987" spans="1:18" ht="12.75">
      <c r="A987" s="2">
        <v>52</v>
      </c>
      <c r="B987" s="1">
        <v>0.3541666666666667</v>
      </c>
      <c r="C987" s="1">
        <v>0.2916666666666667</v>
      </c>
      <c r="D987" s="1">
        <v>0.4159722222222222</v>
      </c>
      <c r="E987">
        <v>420</v>
      </c>
      <c r="F987">
        <v>599</v>
      </c>
      <c r="G987">
        <v>39</v>
      </c>
      <c r="H987">
        <v>15</v>
      </c>
      <c r="I987">
        <v>39</v>
      </c>
      <c r="J987">
        <v>0</v>
      </c>
      <c r="K987">
        <v>13</v>
      </c>
      <c r="L987">
        <v>41</v>
      </c>
      <c r="M987">
        <v>1608</v>
      </c>
      <c r="N987">
        <v>33</v>
      </c>
      <c r="O987">
        <v>505</v>
      </c>
      <c r="P987">
        <v>1</v>
      </c>
      <c r="Q987">
        <v>1</v>
      </c>
      <c r="R987">
        <v>132</v>
      </c>
    </row>
    <row r="988" spans="1:18" ht="12.75">
      <c r="A988" s="2">
        <v>52</v>
      </c>
      <c r="B988" s="1">
        <v>0.375</v>
      </c>
      <c r="C988" s="1">
        <v>0.2916666666666667</v>
      </c>
      <c r="D988" s="1">
        <v>0.4159722222222222</v>
      </c>
      <c r="E988">
        <v>420</v>
      </c>
      <c r="F988">
        <v>599</v>
      </c>
      <c r="G988">
        <v>30</v>
      </c>
      <c r="H988">
        <v>12</v>
      </c>
      <c r="I988">
        <v>30</v>
      </c>
      <c r="J988">
        <v>0</v>
      </c>
      <c r="K988">
        <v>13</v>
      </c>
      <c r="L988">
        <v>31</v>
      </c>
      <c r="M988">
        <v>932</v>
      </c>
      <c r="N988">
        <v>40</v>
      </c>
      <c r="O988">
        <v>493</v>
      </c>
      <c r="P988">
        <v>1</v>
      </c>
      <c r="Q988">
        <v>1</v>
      </c>
      <c r="R988">
        <v>89</v>
      </c>
    </row>
    <row r="989" spans="1:18" ht="12.75">
      <c r="A989" s="2">
        <v>52</v>
      </c>
      <c r="B989" s="1">
        <v>0.3958333333333333</v>
      </c>
      <c r="C989" s="1">
        <v>0.2916666666666667</v>
      </c>
      <c r="D989" s="1">
        <v>0.4159722222222222</v>
      </c>
      <c r="E989">
        <v>420</v>
      </c>
      <c r="F989">
        <v>599</v>
      </c>
      <c r="G989">
        <v>23</v>
      </c>
      <c r="H989">
        <v>15</v>
      </c>
      <c r="I989">
        <v>23</v>
      </c>
      <c r="J989">
        <v>0</v>
      </c>
      <c r="K989">
        <v>13</v>
      </c>
      <c r="L989">
        <v>33</v>
      </c>
      <c r="M989">
        <v>766</v>
      </c>
      <c r="N989">
        <v>35</v>
      </c>
      <c r="O989">
        <v>514</v>
      </c>
      <c r="P989">
        <v>1</v>
      </c>
      <c r="Q989">
        <v>1</v>
      </c>
      <c r="R989">
        <v>80</v>
      </c>
    </row>
    <row r="990" spans="1:18" ht="12.75">
      <c r="A990" s="2">
        <v>52</v>
      </c>
      <c r="B990" s="1">
        <v>0.4166666666666667</v>
      </c>
      <c r="C990" s="1">
        <v>0.4166666666666667</v>
      </c>
      <c r="D990" s="1">
        <v>0.4993055555555555</v>
      </c>
      <c r="E990">
        <v>600</v>
      </c>
      <c r="F990">
        <v>719</v>
      </c>
      <c r="G990">
        <v>26</v>
      </c>
      <c r="H990">
        <v>20</v>
      </c>
      <c r="I990">
        <v>26</v>
      </c>
      <c r="J990">
        <v>0</v>
      </c>
      <c r="K990">
        <v>16</v>
      </c>
      <c r="L990">
        <v>37</v>
      </c>
      <c r="M990">
        <v>946</v>
      </c>
      <c r="N990">
        <v>31</v>
      </c>
      <c r="O990">
        <v>628</v>
      </c>
      <c r="P990">
        <v>1</v>
      </c>
      <c r="Q990">
        <v>1</v>
      </c>
      <c r="R990">
        <v>98</v>
      </c>
    </row>
    <row r="991" spans="1:18" ht="12.75">
      <c r="A991" s="2">
        <v>52</v>
      </c>
      <c r="B991" s="1">
        <v>0.4375</v>
      </c>
      <c r="C991" s="1">
        <v>0.4166666666666667</v>
      </c>
      <c r="D991" s="1">
        <v>0.4993055555555555</v>
      </c>
      <c r="E991">
        <v>600</v>
      </c>
      <c r="F991">
        <v>719</v>
      </c>
      <c r="G991">
        <v>25</v>
      </c>
      <c r="H991">
        <v>37</v>
      </c>
      <c r="I991">
        <v>37</v>
      </c>
      <c r="J991">
        <v>0</v>
      </c>
      <c r="K991">
        <v>16</v>
      </c>
      <c r="L991">
        <v>24</v>
      </c>
      <c r="M991">
        <v>608</v>
      </c>
      <c r="N991">
        <v>29</v>
      </c>
      <c r="O991">
        <v>1063</v>
      </c>
      <c r="P991">
        <v>1</v>
      </c>
      <c r="Q991">
        <v>1</v>
      </c>
      <c r="R991">
        <v>104</v>
      </c>
    </row>
    <row r="992" spans="1:18" ht="12.75">
      <c r="A992" s="2">
        <v>52</v>
      </c>
      <c r="B992" s="1">
        <v>0.4583333333333333</v>
      </c>
      <c r="C992" s="1">
        <v>0.4166666666666667</v>
      </c>
      <c r="D992" s="1">
        <v>0.4993055555555555</v>
      </c>
      <c r="E992">
        <v>600</v>
      </c>
      <c r="F992">
        <v>719</v>
      </c>
      <c r="G992">
        <v>23</v>
      </c>
      <c r="H992">
        <v>31</v>
      </c>
      <c r="I992">
        <v>31</v>
      </c>
      <c r="J992">
        <v>0</v>
      </c>
      <c r="K992">
        <v>16</v>
      </c>
      <c r="L992">
        <v>23</v>
      </c>
      <c r="M992">
        <v>533</v>
      </c>
      <c r="N992">
        <v>25</v>
      </c>
      <c r="O992">
        <v>767</v>
      </c>
      <c r="P992">
        <v>1</v>
      </c>
      <c r="Q992">
        <v>1</v>
      </c>
      <c r="R992">
        <v>81</v>
      </c>
    </row>
    <row r="993" spans="1:18" ht="12.75">
      <c r="A993" s="2">
        <v>52</v>
      </c>
      <c r="B993" s="1">
        <v>0.4791666666666667</v>
      </c>
      <c r="C993" s="1">
        <v>0.4166666666666667</v>
      </c>
      <c r="D993" s="1">
        <v>0.4993055555555555</v>
      </c>
      <c r="E993">
        <v>600</v>
      </c>
      <c r="F993">
        <v>719</v>
      </c>
      <c r="G993">
        <v>21</v>
      </c>
      <c r="H993">
        <v>36</v>
      </c>
      <c r="I993">
        <v>36</v>
      </c>
      <c r="J993">
        <v>0</v>
      </c>
      <c r="K993">
        <v>16</v>
      </c>
      <c r="L993">
        <v>28</v>
      </c>
      <c r="M993">
        <v>597</v>
      </c>
      <c r="N993">
        <v>37</v>
      </c>
      <c r="O993">
        <v>1330</v>
      </c>
      <c r="P993">
        <v>1</v>
      </c>
      <c r="Q993">
        <v>1</v>
      </c>
      <c r="R993">
        <v>120</v>
      </c>
    </row>
    <row r="994" spans="1:18" ht="12.75">
      <c r="A994" s="2">
        <v>52</v>
      </c>
      <c r="B994" s="1">
        <v>0.5</v>
      </c>
      <c r="C994" s="1">
        <v>0.5</v>
      </c>
      <c r="D994" s="1">
        <v>0.6451388888888888</v>
      </c>
      <c r="E994">
        <v>720</v>
      </c>
      <c r="F994">
        <v>929</v>
      </c>
      <c r="G994">
        <v>18</v>
      </c>
      <c r="H994">
        <v>23</v>
      </c>
      <c r="I994">
        <v>23</v>
      </c>
      <c r="J994">
        <v>0</v>
      </c>
      <c r="K994">
        <v>13</v>
      </c>
      <c r="L994">
        <v>28</v>
      </c>
      <c r="M994">
        <v>507</v>
      </c>
      <c r="N994">
        <v>29</v>
      </c>
      <c r="O994">
        <v>673</v>
      </c>
      <c r="P994">
        <v>1</v>
      </c>
      <c r="Q994">
        <v>1</v>
      </c>
      <c r="R994">
        <v>74</v>
      </c>
    </row>
    <row r="995" spans="1:18" ht="12.75">
      <c r="A995" s="2">
        <v>52</v>
      </c>
      <c r="B995" s="1">
        <v>0.5208333333333334</v>
      </c>
      <c r="C995" s="1">
        <v>0.5</v>
      </c>
      <c r="D995" s="1">
        <v>0.6451388888888888</v>
      </c>
      <c r="E995">
        <v>720</v>
      </c>
      <c r="F995">
        <v>929</v>
      </c>
      <c r="G995">
        <v>12</v>
      </c>
      <c r="H995">
        <v>35</v>
      </c>
      <c r="I995">
        <v>35</v>
      </c>
      <c r="J995">
        <v>0</v>
      </c>
      <c r="K995">
        <v>13</v>
      </c>
      <c r="L995">
        <v>28</v>
      </c>
      <c r="M995">
        <v>339</v>
      </c>
      <c r="N995">
        <v>39</v>
      </c>
      <c r="O995">
        <v>1350</v>
      </c>
      <c r="P995">
        <v>1</v>
      </c>
      <c r="Q995">
        <v>1</v>
      </c>
      <c r="R995">
        <v>106</v>
      </c>
    </row>
    <row r="996" spans="1:18" ht="12.75">
      <c r="A996" s="2">
        <v>52</v>
      </c>
      <c r="B996" s="1">
        <v>0.5416666666666666</v>
      </c>
      <c r="C996" s="1">
        <v>0.5</v>
      </c>
      <c r="D996" s="1">
        <v>0.6451388888888888</v>
      </c>
      <c r="E996">
        <v>720</v>
      </c>
      <c r="F996">
        <v>929</v>
      </c>
      <c r="G996">
        <v>15</v>
      </c>
      <c r="H996">
        <v>39</v>
      </c>
      <c r="I996">
        <v>39</v>
      </c>
      <c r="J996">
        <v>0</v>
      </c>
      <c r="K996">
        <v>13</v>
      </c>
      <c r="L996">
        <v>37</v>
      </c>
      <c r="M996">
        <v>552</v>
      </c>
      <c r="N996">
        <v>34</v>
      </c>
      <c r="O996">
        <v>1325</v>
      </c>
      <c r="P996">
        <v>1</v>
      </c>
      <c r="Q996">
        <v>1</v>
      </c>
      <c r="R996">
        <v>117</v>
      </c>
    </row>
    <row r="997" spans="1:18" ht="12.75">
      <c r="A997" s="2">
        <v>52</v>
      </c>
      <c r="B997" s="1">
        <v>0.5625</v>
      </c>
      <c r="C997" s="1">
        <v>0.5</v>
      </c>
      <c r="D997" s="1">
        <v>0.6451388888888888</v>
      </c>
      <c r="E997">
        <v>720</v>
      </c>
      <c r="F997">
        <v>929</v>
      </c>
      <c r="G997">
        <v>11</v>
      </c>
      <c r="H997">
        <v>40</v>
      </c>
      <c r="I997">
        <v>40</v>
      </c>
      <c r="J997">
        <v>0</v>
      </c>
      <c r="K997">
        <v>13</v>
      </c>
      <c r="L997">
        <v>25</v>
      </c>
      <c r="M997">
        <v>281</v>
      </c>
      <c r="N997">
        <v>32</v>
      </c>
      <c r="O997">
        <v>1281</v>
      </c>
      <c r="P997">
        <v>1</v>
      </c>
      <c r="Q997">
        <v>1</v>
      </c>
      <c r="R997">
        <v>98</v>
      </c>
    </row>
    <row r="998" spans="1:18" ht="12.75">
      <c r="A998" s="2">
        <v>52</v>
      </c>
      <c r="B998" s="1">
        <v>0.5833333333333334</v>
      </c>
      <c r="C998" s="1">
        <v>0.5</v>
      </c>
      <c r="D998" s="1">
        <v>0.6451388888888888</v>
      </c>
      <c r="E998">
        <v>720</v>
      </c>
      <c r="F998">
        <v>929</v>
      </c>
      <c r="G998">
        <v>18</v>
      </c>
      <c r="H998">
        <v>41</v>
      </c>
      <c r="I998">
        <v>41</v>
      </c>
      <c r="J998">
        <v>0</v>
      </c>
      <c r="K998">
        <v>13</v>
      </c>
      <c r="L998">
        <v>42</v>
      </c>
      <c r="M998">
        <v>741</v>
      </c>
      <c r="N998">
        <v>36</v>
      </c>
      <c r="O998">
        <v>1459</v>
      </c>
      <c r="P998">
        <v>1</v>
      </c>
      <c r="Q998">
        <v>1</v>
      </c>
      <c r="R998">
        <v>138</v>
      </c>
    </row>
    <row r="999" spans="1:18" ht="12.75">
      <c r="A999" s="2">
        <v>52</v>
      </c>
      <c r="B999" s="1">
        <v>0.6041666666666666</v>
      </c>
      <c r="C999" s="1">
        <v>0.5</v>
      </c>
      <c r="D999" s="1">
        <v>0.6451388888888888</v>
      </c>
      <c r="E999">
        <v>720</v>
      </c>
      <c r="F999">
        <v>929</v>
      </c>
      <c r="G999">
        <v>11</v>
      </c>
      <c r="H999">
        <v>36</v>
      </c>
      <c r="I999">
        <v>36</v>
      </c>
      <c r="J999">
        <v>0</v>
      </c>
      <c r="K999">
        <v>13</v>
      </c>
      <c r="L999">
        <v>35</v>
      </c>
      <c r="M999">
        <v>376</v>
      </c>
      <c r="N999">
        <v>36</v>
      </c>
      <c r="O999">
        <v>1311</v>
      </c>
      <c r="P999">
        <v>1</v>
      </c>
      <c r="Q999">
        <v>1</v>
      </c>
      <c r="R999">
        <v>105</v>
      </c>
    </row>
    <row r="1000" spans="1:18" ht="12.75">
      <c r="A1000" s="2">
        <v>52</v>
      </c>
      <c r="B1000" s="1">
        <v>0.625</v>
      </c>
      <c r="C1000" s="1">
        <v>0.5</v>
      </c>
      <c r="D1000" s="1">
        <v>0.6451388888888888</v>
      </c>
      <c r="E1000">
        <v>720</v>
      </c>
      <c r="F1000">
        <v>929</v>
      </c>
      <c r="G1000">
        <v>15</v>
      </c>
      <c r="H1000">
        <v>28</v>
      </c>
      <c r="I1000">
        <v>28</v>
      </c>
      <c r="J1000">
        <v>0</v>
      </c>
      <c r="K1000">
        <v>13</v>
      </c>
      <c r="L1000">
        <v>39</v>
      </c>
      <c r="M1000">
        <v>604</v>
      </c>
      <c r="N1000">
        <v>36</v>
      </c>
      <c r="O1000">
        <v>1005</v>
      </c>
      <c r="P1000">
        <v>1</v>
      </c>
      <c r="Q1000">
        <v>1</v>
      </c>
      <c r="R1000">
        <v>101</v>
      </c>
    </row>
    <row r="1001" spans="1:18" ht="12.75">
      <c r="A1001" s="2">
        <v>52</v>
      </c>
      <c r="B1001" s="1">
        <v>0.6458333333333334</v>
      </c>
      <c r="C1001" s="1">
        <v>0.6458333333333334</v>
      </c>
      <c r="D1001" s="1">
        <v>0.7701388888888889</v>
      </c>
      <c r="E1001">
        <v>930</v>
      </c>
      <c r="F1001">
        <v>1109</v>
      </c>
      <c r="G1001">
        <v>16</v>
      </c>
      <c r="H1001">
        <v>21</v>
      </c>
      <c r="I1001">
        <v>21</v>
      </c>
      <c r="J1001">
        <v>0</v>
      </c>
      <c r="K1001">
        <v>15</v>
      </c>
      <c r="L1001">
        <v>37</v>
      </c>
      <c r="M1001">
        <v>605</v>
      </c>
      <c r="N1001">
        <v>39</v>
      </c>
      <c r="O1001">
        <v>816</v>
      </c>
      <c r="P1001">
        <v>1</v>
      </c>
      <c r="Q1001">
        <v>1</v>
      </c>
      <c r="R1001">
        <v>89</v>
      </c>
    </row>
    <row r="1002" spans="1:18" ht="12.75">
      <c r="A1002" s="2">
        <v>52</v>
      </c>
      <c r="B1002" s="1">
        <v>0.6666666666666666</v>
      </c>
      <c r="C1002" s="1">
        <v>0.6458333333333334</v>
      </c>
      <c r="D1002" s="1">
        <v>0.7701388888888889</v>
      </c>
      <c r="E1002">
        <v>930</v>
      </c>
      <c r="F1002">
        <v>1109</v>
      </c>
      <c r="G1002">
        <v>22</v>
      </c>
      <c r="H1002">
        <v>21</v>
      </c>
      <c r="I1002">
        <v>22</v>
      </c>
      <c r="J1002">
        <v>0</v>
      </c>
      <c r="K1002">
        <v>15</v>
      </c>
      <c r="L1002">
        <v>17</v>
      </c>
      <c r="M1002">
        <v>372</v>
      </c>
      <c r="N1002">
        <v>31</v>
      </c>
      <c r="O1002">
        <v>656</v>
      </c>
      <c r="P1002">
        <v>1</v>
      </c>
      <c r="Q1002">
        <v>1</v>
      </c>
      <c r="R1002">
        <v>64</v>
      </c>
    </row>
    <row r="1003" spans="1:18" ht="12.75">
      <c r="A1003" s="2">
        <v>52</v>
      </c>
      <c r="B1003" s="1">
        <v>0.6875</v>
      </c>
      <c r="C1003" s="1">
        <v>0.6458333333333334</v>
      </c>
      <c r="D1003" s="1">
        <v>0.7701388888888889</v>
      </c>
      <c r="E1003">
        <v>930</v>
      </c>
      <c r="F1003">
        <v>1109</v>
      </c>
      <c r="G1003">
        <v>19</v>
      </c>
      <c r="H1003">
        <v>23</v>
      </c>
      <c r="I1003">
        <v>23</v>
      </c>
      <c r="J1003">
        <v>0</v>
      </c>
      <c r="K1003">
        <v>15</v>
      </c>
      <c r="L1003">
        <v>29</v>
      </c>
      <c r="M1003">
        <v>538</v>
      </c>
      <c r="N1003">
        <v>27</v>
      </c>
      <c r="O1003">
        <v>622</v>
      </c>
      <c r="P1003">
        <v>1</v>
      </c>
      <c r="Q1003">
        <v>1</v>
      </c>
      <c r="R1003">
        <v>73</v>
      </c>
    </row>
    <row r="1004" spans="1:18" ht="12.75">
      <c r="A1004" s="2">
        <v>52</v>
      </c>
      <c r="B1004" s="1">
        <v>0.7083333333333334</v>
      </c>
      <c r="C1004" s="1">
        <v>0.6458333333333334</v>
      </c>
      <c r="D1004" s="1">
        <v>0.7701388888888889</v>
      </c>
      <c r="E1004">
        <v>930</v>
      </c>
      <c r="F1004">
        <v>1109</v>
      </c>
      <c r="G1004">
        <v>19</v>
      </c>
      <c r="H1004">
        <v>25</v>
      </c>
      <c r="I1004">
        <v>25</v>
      </c>
      <c r="J1004">
        <v>0</v>
      </c>
      <c r="K1004">
        <v>15</v>
      </c>
      <c r="L1004">
        <v>26</v>
      </c>
      <c r="M1004">
        <v>495</v>
      </c>
      <c r="N1004">
        <v>33</v>
      </c>
      <c r="O1004">
        <v>815</v>
      </c>
      <c r="P1004">
        <v>1</v>
      </c>
      <c r="Q1004">
        <v>1</v>
      </c>
      <c r="R1004">
        <v>82</v>
      </c>
    </row>
    <row r="1005" spans="1:18" ht="12.75">
      <c r="A1005" s="2">
        <v>52</v>
      </c>
      <c r="B1005" s="1">
        <v>0.7291666666666666</v>
      </c>
      <c r="C1005" s="1">
        <v>0.6458333333333334</v>
      </c>
      <c r="D1005" s="1">
        <v>0.7701388888888889</v>
      </c>
      <c r="E1005">
        <v>930</v>
      </c>
      <c r="F1005">
        <v>1109</v>
      </c>
      <c r="G1005">
        <v>20</v>
      </c>
      <c r="H1005">
        <v>29</v>
      </c>
      <c r="I1005">
        <v>29</v>
      </c>
      <c r="J1005">
        <v>0</v>
      </c>
      <c r="K1005">
        <v>15</v>
      </c>
      <c r="L1005">
        <v>26</v>
      </c>
      <c r="M1005">
        <v>509</v>
      </c>
      <c r="N1005">
        <v>24</v>
      </c>
      <c r="O1005">
        <v>688</v>
      </c>
      <c r="P1005">
        <v>1</v>
      </c>
      <c r="Q1005">
        <v>1</v>
      </c>
      <c r="R1005">
        <v>75</v>
      </c>
    </row>
    <row r="1006" spans="1:18" ht="12.75">
      <c r="A1006" s="2">
        <v>52</v>
      </c>
      <c r="B1006" s="1">
        <v>0.75</v>
      </c>
      <c r="C1006" s="1">
        <v>0.6458333333333334</v>
      </c>
      <c r="D1006" s="1">
        <v>0.7701388888888889</v>
      </c>
      <c r="E1006">
        <v>930</v>
      </c>
      <c r="F1006">
        <v>1109</v>
      </c>
      <c r="G1006">
        <v>23</v>
      </c>
      <c r="H1006">
        <v>26</v>
      </c>
      <c r="I1006">
        <v>26</v>
      </c>
      <c r="J1006">
        <v>0</v>
      </c>
      <c r="K1006">
        <v>15</v>
      </c>
      <c r="L1006">
        <v>31</v>
      </c>
      <c r="M1006">
        <v>698</v>
      </c>
      <c r="N1006">
        <v>30</v>
      </c>
      <c r="O1006">
        <v>785</v>
      </c>
      <c r="P1006">
        <v>1</v>
      </c>
      <c r="Q1006">
        <v>1</v>
      </c>
      <c r="R1006">
        <v>93</v>
      </c>
    </row>
    <row r="1007" spans="1:18" ht="12.75">
      <c r="A1007" s="2">
        <v>52</v>
      </c>
      <c r="B1007" s="1">
        <v>0.7708333333333334</v>
      </c>
      <c r="C1007" s="1">
        <v>0.7708333333333334</v>
      </c>
      <c r="D1007" s="1">
        <v>0.8951388888888889</v>
      </c>
      <c r="E1007">
        <v>1110</v>
      </c>
      <c r="F1007">
        <v>1289</v>
      </c>
      <c r="G1007">
        <v>18</v>
      </c>
      <c r="H1007">
        <v>26</v>
      </c>
      <c r="I1007">
        <v>26</v>
      </c>
      <c r="J1007">
        <v>0</v>
      </c>
      <c r="K1007">
        <v>17</v>
      </c>
      <c r="L1007">
        <v>26</v>
      </c>
      <c r="M1007">
        <v>470</v>
      </c>
      <c r="N1007">
        <v>27</v>
      </c>
      <c r="O1007">
        <v>696</v>
      </c>
      <c r="P1007">
        <v>1</v>
      </c>
      <c r="Q1007">
        <v>1</v>
      </c>
      <c r="R1007">
        <v>73</v>
      </c>
    </row>
    <row r="1008" spans="1:18" ht="12.75">
      <c r="A1008" s="2">
        <v>52</v>
      </c>
      <c r="B1008" s="1">
        <v>0.7916666666666666</v>
      </c>
      <c r="C1008" s="1">
        <v>0.7708333333333334</v>
      </c>
      <c r="D1008" s="1">
        <v>0.8951388888888889</v>
      </c>
      <c r="E1008">
        <v>1110</v>
      </c>
      <c r="F1008">
        <v>1289</v>
      </c>
      <c r="G1008">
        <v>19</v>
      </c>
      <c r="H1008">
        <v>24</v>
      </c>
      <c r="I1008">
        <v>24</v>
      </c>
      <c r="J1008">
        <v>0</v>
      </c>
      <c r="K1008">
        <v>17</v>
      </c>
      <c r="L1008">
        <v>25</v>
      </c>
      <c r="M1008">
        <v>464</v>
      </c>
      <c r="N1008">
        <v>25</v>
      </c>
      <c r="O1008">
        <v>602</v>
      </c>
      <c r="P1008">
        <v>1</v>
      </c>
      <c r="Q1008">
        <v>1</v>
      </c>
      <c r="R1008">
        <v>67</v>
      </c>
    </row>
    <row r="1009" spans="1:18" ht="12.75">
      <c r="A1009" s="2">
        <v>52</v>
      </c>
      <c r="B1009" s="1">
        <v>0.8125</v>
      </c>
      <c r="C1009" s="1">
        <v>0.7708333333333334</v>
      </c>
      <c r="D1009" s="1">
        <v>0.8951388888888889</v>
      </c>
      <c r="E1009">
        <v>1110</v>
      </c>
      <c r="F1009">
        <v>1289</v>
      </c>
      <c r="G1009">
        <v>12</v>
      </c>
      <c r="H1009">
        <v>31</v>
      </c>
      <c r="I1009">
        <v>31</v>
      </c>
      <c r="J1009">
        <v>0</v>
      </c>
      <c r="K1009">
        <v>17</v>
      </c>
      <c r="L1009">
        <v>19</v>
      </c>
      <c r="M1009">
        <v>219</v>
      </c>
      <c r="N1009">
        <v>27</v>
      </c>
      <c r="O1009">
        <v>836</v>
      </c>
      <c r="P1009">
        <v>1</v>
      </c>
      <c r="Q1009">
        <v>1</v>
      </c>
      <c r="R1009">
        <v>66</v>
      </c>
    </row>
    <row r="1010" spans="1:18" ht="12.75">
      <c r="A1010" s="2">
        <v>52</v>
      </c>
      <c r="B1010" s="1">
        <v>0.8333333333333334</v>
      </c>
      <c r="C1010" s="1">
        <v>0.7708333333333334</v>
      </c>
      <c r="D1010" s="1">
        <v>0.8951388888888889</v>
      </c>
      <c r="E1010">
        <v>1110</v>
      </c>
      <c r="F1010">
        <v>1289</v>
      </c>
      <c r="G1010">
        <v>12</v>
      </c>
      <c r="H1010">
        <v>25</v>
      </c>
      <c r="I1010">
        <v>25</v>
      </c>
      <c r="J1010">
        <v>0</v>
      </c>
      <c r="K1010">
        <v>17</v>
      </c>
      <c r="L1010">
        <v>23</v>
      </c>
      <c r="M1010">
        <v>270</v>
      </c>
      <c r="N1010">
        <v>31</v>
      </c>
      <c r="O1010">
        <v>787</v>
      </c>
      <c r="P1010">
        <v>1</v>
      </c>
      <c r="Q1010">
        <v>1</v>
      </c>
      <c r="R1010">
        <v>66</v>
      </c>
    </row>
    <row r="1011" spans="1:18" ht="12.75">
      <c r="A1011" s="2">
        <v>52</v>
      </c>
      <c r="B1011" s="1">
        <v>0.8541666666666666</v>
      </c>
      <c r="C1011" s="1">
        <v>0.7708333333333334</v>
      </c>
      <c r="D1011" s="1">
        <v>0.8951388888888889</v>
      </c>
      <c r="E1011">
        <v>1110</v>
      </c>
      <c r="F1011">
        <v>1289</v>
      </c>
      <c r="G1011">
        <v>7</v>
      </c>
      <c r="H1011">
        <v>25</v>
      </c>
      <c r="I1011">
        <v>25</v>
      </c>
      <c r="J1011">
        <v>0</v>
      </c>
      <c r="K1011">
        <v>17</v>
      </c>
      <c r="L1011">
        <v>26</v>
      </c>
      <c r="M1011">
        <v>180</v>
      </c>
      <c r="N1011">
        <v>30</v>
      </c>
      <c r="O1011">
        <v>746</v>
      </c>
      <c r="P1011">
        <v>1</v>
      </c>
      <c r="Q1011">
        <v>1</v>
      </c>
      <c r="R1011">
        <v>58</v>
      </c>
    </row>
    <row r="1012" spans="1:18" ht="12.75">
      <c r="A1012" s="2">
        <v>52</v>
      </c>
      <c r="B1012" s="1">
        <v>0.875</v>
      </c>
      <c r="C1012" s="1">
        <v>0.7708333333333334</v>
      </c>
      <c r="D1012" s="1">
        <v>0.8951388888888889</v>
      </c>
      <c r="E1012">
        <v>1110</v>
      </c>
      <c r="F1012">
        <v>1289</v>
      </c>
      <c r="G1012">
        <v>6</v>
      </c>
      <c r="H1012">
        <v>21</v>
      </c>
      <c r="I1012">
        <v>21</v>
      </c>
      <c r="J1012">
        <v>0</v>
      </c>
      <c r="K1012">
        <v>17</v>
      </c>
      <c r="L1012">
        <v>29</v>
      </c>
      <c r="M1012">
        <v>183</v>
      </c>
      <c r="N1012">
        <v>26</v>
      </c>
      <c r="O1012">
        <v>555</v>
      </c>
      <c r="P1012">
        <v>1</v>
      </c>
      <c r="Q1012">
        <v>1</v>
      </c>
      <c r="R1012">
        <v>46</v>
      </c>
    </row>
    <row r="1013" spans="1:18" ht="12.75">
      <c r="A1013" s="2">
        <v>52</v>
      </c>
      <c r="B1013" s="1">
        <v>0.8958333333333334</v>
      </c>
      <c r="C1013" s="1">
        <v>0.8958333333333334</v>
      </c>
      <c r="D1013" s="1">
        <v>0.9784722222222223</v>
      </c>
      <c r="E1013">
        <v>1290</v>
      </c>
      <c r="F1013">
        <v>1409</v>
      </c>
      <c r="G1013">
        <v>5</v>
      </c>
      <c r="H1013">
        <v>14</v>
      </c>
      <c r="I1013">
        <v>14</v>
      </c>
      <c r="J1013">
        <v>0</v>
      </c>
      <c r="K1013">
        <v>18</v>
      </c>
      <c r="L1013">
        <v>17</v>
      </c>
      <c r="M1013">
        <v>87</v>
      </c>
      <c r="N1013">
        <v>22</v>
      </c>
      <c r="O1013">
        <v>317</v>
      </c>
      <c r="P1013">
        <v>1</v>
      </c>
      <c r="Q1013">
        <v>1</v>
      </c>
      <c r="R1013">
        <v>25</v>
      </c>
    </row>
    <row r="1014" spans="1:18" ht="12.75">
      <c r="A1014" s="2">
        <v>52</v>
      </c>
      <c r="B1014" s="1">
        <v>0.9166666666666666</v>
      </c>
      <c r="C1014" s="1">
        <v>0.8958333333333334</v>
      </c>
      <c r="D1014" s="1">
        <v>0.9784722222222223</v>
      </c>
      <c r="E1014">
        <v>1290</v>
      </c>
      <c r="F1014">
        <v>1409</v>
      </c>
      <c r="G1014">
        <v>4</v>
      </c>
      <c r="H1014">
        <v>11</v>
      </c>
      <c r="I1014">
        <v>11</v>
      </c>
      <c r="J1014">
        <v>0</v>
      </c>
      <c r="K1014">
        <v>18</v>
      </c>
      <c r="L1014">
        <v>24</v>
      </c>
      <c r="M1014">
        <v>88</v>
      </c>
      <c r="N1014">
        <v>31</v>
      </c>
      <c r="O1014">
        <v>331</v>
      </c>
      <c r="P1014">
        <v>1</v>
      </c>
      <c r="Q1014">
        <v>1</v>
      </c>
      <c r="R1014">
        <v>26</v>
      </c>
    </row>
    <row r="1015" spans="1:18" ht="12.75">
      <c r="A1015" s="2">
        <v>52</v>
      </c>
      <c r="B1015" s="1">
        <v>0.9375</v>
      </c>
      <c r="C1015" s="1">
        <v>0.8958333333333334</v>
      </c>
      <c r="D1015" s="1">
        <v>0.9784722222222223</v>
      </c>
      <c r="E1015">
        <v>1290</v>
      </c>
      <c r="F1015">
        <v>1409</v>
      </c>
      <c r="G1015">
        <v>3</v>
      </c>
      <c r="H1015">
        <v>7</v>
      </c>
      <c r="I1015">
        <v>7</v>
      </c>
      <c r="J1015">
        <v>0</v>
      </c>
      <c r="K1015">
        <v>18</v>
      </c>
      <c r="L1015">
        <v>27</v>
      </c>
      <c r="M1015">
        <v>82</v>
      </c>
      <c r="N1015">
        <v>29</v>
      </c>
      <c r="O1015">
        <v>204</v>
      </c>
      <c r="P1015">
        <v>1</v>
      </c>
      <c r="Q1015">
        <v>1</v>
      </c>
      <c r="R1015">
        <v>18</v>
      </c>
    </row>
    <row r="1016" spans="1:18" ht="12.75">
      <c r="A1016" s="2">
        <v>52</v>
      </c>
      <c r="B1016" s="1">
        <v>0.9583333333333334</v>
      </c>
      <c r="C1016" s="1">
        <v>0.8958333333333334</v>
      </c>
      <c r="D1016" s="1">
        <v>0.9784722222222223</v>
      </c>
      <c r="E1016">
        <v>1290</v>
      </c>
      <c r="F1016">
        <v>1409</v>
      </c>
      <c r="G1016">
        <v>3</v>
      </c>
      <c r="H1016">
        <v>6</v>
      </c>
      <c r="I1016">
        <v>6</v>
      </c>
      <c r="J1016">
        <v>0</v>
      </c>
      <c r="K1016">
        <v>18</v>
      </c>
      <c r="L1016">
        <v>12</v>
      </c>
      <c r="M1016">
        <v>39</v>
      </c>
      <c r="N1016">
        <v>27</v>
      </c>
      <c r="O1016">
        <v>158</v>
      </c>
      <c r="P1016">
        <v>1</v>
      </c>
      <c r="Q1016">
        <v>1</v>
      </c>
      <c r="R1016">
        <v>12</v>
      </c>
    </row>
    <row r="1017" spans="1:18" ht="12.75">
      <c r="A1017" s="2">
        <v>55</v>
      </c>
      <c r="B1017" s="1">
        <v>0.25</v>
      </c>
      <c r="C1017" s="1">
        <v>0.25</v>
      </c>
      <c r="D1017" s="1">
        <v>0.29097222222222224</v>
      </c>
      <c r="E1017">
        <v>360</v>
      </c>
      <c r="F1017">
        <v>419</v>
      </c>
      <c r="G1017">
        <v>8</v>
      </c>
      <c r="H1017">
        <v>7</v>
      </c>
      <c r="I1017">
        <v>8</v>
      </c>
      <c r="J1017">
        <v>0</v>
      </c>
      <c r="K1017">
        <v>20</v>
      </c>
      <c r="L1017">
        <v>11</v>
      </c>
      <c r="M1017">
        <v>83</v>
      </c>
      <c r="N1017">
        <v>25</v>
      </c>
      <c r="O1017">
        <v>185</v>
      </c>
      <c r="P1017">
        <v>1</v>
      </c>
      <c r="Q1017">
        <v>1</v>
      </c>
      <c r="R1017">
        <v>17</v>
      </c>
    </row>
    <row r="1018" spans="1:18" ht="12.75">
      <c r="A1018" s="2">
        <v>55</v>
      </c>
      <c r="B1018" s="1">
        <v>0.2708333333333333</v>
      </c>
      <c r="C1018" s="1">
        <v>0.25</v>
      </c>
      <c r="D1018" s="1">
        <v>0.29097222222222224</v>
      </c>
      <c r="E1018">
        <v>360</v>
      </c>
      <c r="F1018">
        <v>419</v>
      </c>
      <c r="G1018">
        <v>29</v>
      </c>
      <c r="H1018">
        <v>12</v>
      </c>
      <c r="I1018">
        <v>29</v>
      </c>
      <c r="J1018">
        <v>0</v>
      </c>
      <c r="K1018">
        <v>20</v>
      </c>
      <c r="L1018">
        <v>35</v>
      </c>
      <c r="M1018">
        <v>1009</v>
      </c>
      <c r="N1018">
        <v>28</v>
      </c>
      <c r="O1018">
        <v>334</v>
      </c>
      <c r="P1018">
        <v>1</v>
      </c>
      <c r="Q1018">
        <v>1</v>
      </c>
      <c r="R1018">
        <v>84</v>
      </c>
    </row>
    <row r="1019" spans="1:18" ht="12.75">
      <c r="A1019" s="2">
        <v>55</v>
      </c>
      <c r="B1019" s="1">
        <v>0.2916666666666667</v>
      </c>
      <c r="C1019" s="1">
        <v>0.2916666666666667</v>
      </c>
      <c r="D1019" s="1">
        <v>0.3951388888888889</v>
      </c>
      <c r="E1019">
        <v>420</v>
      </c>
      <c r="F1019">
        <v>569</v>
      </c>
      <c r="G1019">
        <v>36</v>
      </c>
      <c r="H1019">
        <v>29</v>
      </c>
      <c r="I1019">
        <v>36</v>
      </c>
      <c r="J1019">
        <v>0</v>
      </c>
      <c r="K1019">
        <v>18</v>
      </c>
      <c r="L1019">
        <v>24</v>
      </c>
      <c r="M1019">
        <v>862</v>
      </c>
      <c r="N1019">
        <v>27</v>
      </c>
      <c r="O1019">
        <v>776</v>
      </c>
      <c r="P1019">
        <v>1</v>
      </c>
      <c r="Q1019">
        <v>1</v>
      </c>
      <c r="R1019">
        <v>102</v>
      </c>
    </row>
    <row r="1020" spans="1:18" ht="12.75">
      <c r="A1020" s="2">
        <v>55</v>
      </c>
      <c r="B1020" s="1">
        <v>0.3125</v>
      </c>
      <c r="C1020" s="1">
        <v>0.2916666666666667</v>
      </c>
      <c r="D1020" s="1">
        <v>0.3951388888888889</v>
      </c>
      <c r="E1020">
        <v>420</v>
      </c>
      <c r="F1020">
        <v>569</v>
      </c>
      <c r="G1020">
        <v>49</v>
      </c>
      <c r="H1020">
        <v>53</v>
      </c>
      <c r="I1020">
        <v>53</v>
      </c>
      <c r="J1020">
        <v>0</v>
      </c>
      <c r="K1020">
        <v>18</v>
      </c>
      <c r="L1020">
        <v>19</v>
      </c>
      <c r="M1020">
        <v>934</v>
      </c>
      <c r="N1020">
        <v>27</v>
      </c>
      <c r="O1020">
        <v>1442</v>
      </c>
      <c r="P1020">
        <v>1</v>
      </c>
      <c r="Q1020">
        <v>1</v>
      </c>
      <c r="R1020">
        <v>149</v>
      </c>
    </row>
    <row r="1021" spans="1:18" ht="12.75">
      <c r="A1021" s="2">
        <v>55</v>
      </c>
      <c r="B1021" s="1">
        <v>0.3333333333333333</v>
      </c>
      <c r="C1021" s="1">
        <v>0.2916666666666667</v>
      </c>
      <c r="D1021" s="1">
        <v>0.3951388888888889</v>
      </c>
      <c r="E1021">
        <v>420</v>
      </c>
      <c r="F1021">
        <v>569</v>
      </c>
      <c r="G1021">
        <v>56</v>
      </c>
      <c r="H1021">
        <v>59</v>
      </c>
      <c r="I1021">
        <v>59</v>
      </c>
      <c r="J1021">
        <v>0</v>
      </c>
      <c r="K1021">
        <v>18</v>
      </c>
      <c r="L1021">
        <v>25</v>
      </c>
      <c r="M1021">
        <v>1400</v>
      </c>
      <c r="N1021">
        <v>13</v>
      </c>
      <c r="O1021">
        <v>761</v>
      </c>
      <c r="P1021">
        <v>1</v>
      </c>
      <c r="Q1021">
        <v>1</v>
      </c>
      <c r="R1021">
        <v>135</v>
      </c>
    </row>
    <row r="1022" spans="1:18" ht="12.75">
      <c r="A1022" s="2">
        <v>55</v>
      </c>
      <c r="B1022" s="1">
        <v>0.3541666666666667</v>
      </c>
      <c r="C1022" s="1">
        <v>0.2916666666666667</v>
      </c>
      <c r="D1022" s="1">
        <v>0.3951388888888889</v>
      </c>
      <c r="E1022">
        <v>420</v>
      </c>
      <c r="F1022">
        <v>569</v>
      </c>
      <c r="G1022">
        <v>57</v>
      </c>
      <c r="H1022">
        <v>40</v>
      </c>
      <c r="I1022">
        <v>57</v>
      </c>
      <c r="J1022">
        <v>0</v>
      </c>
      <c r="K1022">
        <v>18</v>
      </c>
      <c r="L1022">
        <v>27</v>
      </c>
      <c r="M1022">
        <v>1547</v>
      </c>
      <c r="N1022">
        <v>28</v>
      </c>
      <c r="O1022">
        <v>1110</v>
      </c>
      <c r="P1022">
        <v>1</v>
      </c>
      <c r="Q1022">
        <v>1</v>
      </c>
      <c r="R1022">
        <v>166</v>
      </c>
    </row>
    <row r="1023" spans="1:18" ht="12.75">
      <c r="A1023" s="2">
        <v>55</v>
      </c>
      <c r="B1023" s="1">
        <v>0.375</v>
      </c>
      <c r="C1023" s="1">
        <v>0.2916666666666667</v>
      </c>
      <c r="D1023" s="1">
        <v>0.3951388888888889</v>
      </c>
      <c r="E1023">
        <v>420</v>
      </c>
      <c r="F1023">
        <v>569</v>
      </c>
      <c r="G1023">
        <v>34</v>
      </c>
      <c r="H1023">
        <v>28</v>
      </c>
      <c r="I1023">
        <v>34</v>
      </c>
      <c r="J1023">
        <v>0</v>
      </c>
      <c r="K1023">
        <v>18</v>
      </c>
      <c r="L1023">
        <v>31</v>
      </c>
      <c r="M1023">
        <v>1045</v>
      </c>
      <c r="N1023">
        <v>39</v>
      </c>
      <c r="O1023">
        <v>1075</v>
      </c>
      <c r="P1023">
        <v>1</v>
      </c>
      <c r="Q1023">
        <v>1</v>
      </c>
      <c r="R1023">
        <v>133</v>
      </c>
    </row>
    <row r="1024" spans="1:18" ht="12.75">
      <c r="A1024" s="2">
        <v>55</v>
      </c>
      <c r="B1024" s="1">
        <v>0.3958333333333333</v>
      </c>
      <c r="C1024" s="1">
        <v>0.3958333333333333</v>
      </c>
      <c r="D1024" s="1">
        <v>0.5201388888888888</v>
      </c>
      <c r="E1024">
        <v>570</v>
      </c>
      <c r="F1024">
        <v>749</v>
      </c>
      <c r="G1024">
        <v>33</v>
      </c>
      <c r="H1024">
        <v>34</v>
      </c>
      <c r="I1024">
        <v>34</v>
      </c>
      <c r="J1024">
        <v>0</v>
      </c>
      <c r="K1024">
        <v>16</v>
      </c>
      <c r="L1024">
        <v>44</v>
      </c>
      <c r="M1024">
        <v>1439</v>
      </c>
      <c r="N1024">
        <v>27</v>
      </c>
      <c r="O1024">
        <v>925</v>
      </c>
      <c r="P1024">
        <v>1</v>
      </c>
      <c r="Q1024">
        <v>1</v>
      </c>
      <c r="R1024">
        <v>148</v>
      </c>
    </row>
    <row r="1025" spans="1:18" ht="12.75">
      <c r="A1025" s="2">
        <v>55</v>
      </c>
      <c r="B1025" s="1">
        <v>0.4166666666666667</v>
      </c>
      <c r="C1025" s="1">
        <v>0.3958333333333333</v>
      </c>
      <c r="D1025" s="1">
        <v>0.5201388888888888</v>
      </c>
      <c r="E1025">
        <v>570</v>
      </c>
      <c r="F1025">
        <v>749</v>
      </c>
      <c r="G1025">
        <v>43</v>
      </c>
      <c r="H1025">
        <v>33</v>
      </c>
      <c r="I1025">
        <v>43</v>
      </c>
      <c r="J1025">
        <v>0</v>
      </c>
      <c r="K1025">
        <v>16</v>
      </c>
      <c r="L1025">
        <v>28</v>
      </c>
      <c r="M1025">
        <v>1197</v>
      </c>
      <c r="N1025">
        <v>47</v>
      </c>
      <c r="O1025">
        <v>1559</v>
      </c>
      <c r="P1025">
        <v>1</v>
      </c>
      <c r="Q1025">
        <v>1</v>
      </c>
      <c r="R1025">
        <v>172</v>
      </c>
    </row>
    <row r="1026" spans="1:18" ht="12.75">
      <c r="A1026" s="2">
        <v>55</v>
      </c>
      <c r="B1026" s="1">
        <v>0.4375</v>
      </c>
      <c r="C1026" s="1">
        <v>0.3958333333333333</v>
      </c>
      <c r="D1026" s="1">
        <v>0.5201388888888888</v>
      </c>
      <c r="E1026">
        <v>570</v>
      </c>
      <c r="F1026">
        <v>749</v>
      </c>
      <c r="G1026">
        <v>28</v>
      </c>
      <c r="H1026">
        <v>37</v>
      </c>
      <c r="I1026">
        <v>37</v>
      </c>
      <c r="J1026">
        <v>0</v>
      </c>
      <c r="K1026">
        <v>16</v>
      </c>
      <c r="L1026">
        <v>39</v>
      </c>
      <c r="M1026">
        <v>1101</v>
      </c>
      <c r="N1026">
        <v>27</v>
      </c>
      <c r="O1026">
        <v>986</v>
      </c>
      <c r="P1026">
        <v>1</v>
      </c>
      <c r="Q1026">
        <v>1</v>
      </c>
      <c r="R1026">
        <v>130</v>
      </c>
    </row>
    <row r="1027" spans="1:18" ht="12.75">
      <c r="A1027" s="2">
        <v>55</v>
      </c>
      <c r="B1027" s="1">
        <v>0.4583333333333333</v>
      </c>
      <c r="C1027" s="1">
        <v>0.3958333333333333</v>
      </c>
      <c r="D1027" s="1">
        <v>0.5201388888888888</v>
      </c>
      <c r="E1027">
        <v>570</v>
      </c>
      <c r="F1027">
        <v>749</v>
      </c>
      <c r="G1027">
        <v>40</v>
      </c>
      <c r="H1027">
        <v>34</v>
      </c>
      <c r="I1027">
        <v>40</v>
      </c>
      <c r="J1027">
        <v>0</v>
      </c>
      <c r="K1027">
        <v>16</v>
      </c>
      <c r="L1027">
        <v>29</v>
      </c>
      <c r="M1027">
        <v>1167</v>
      </c>
      <c r="N1027">
        <v>24</v>
      </c>
      <c r="O1027">
        <v>820</v>
      </c>
      <c r="P1027">
        <v>1</v>
      </c>
      <c r="Q1027">
        <v>1</v>
      </c>
      <c r="R1027">
        <v>124</v>
      </c>
    </row>
    <row r="1028" spans="1:18" ht="12.75">
      <c r="A1028" s="2">
        <v>55</v>
      </c>
      <c r="B1028" s="1">
        <v>0.4791666666666667</v>
      </c>
      <c r="C1028" s="1">
        <v>0.3958333333333333</v>
      </c>
      <c r="D1028" s="1">
        <v>0.5201388888888888</v>
      </c>
      <c r="E1028">
        <v>570</v>
      </c>
      <c r="F1028">
        <v>749</v>
      </c>
      <c r="G1028">
        <v>39</v>
      </c>
      <c r="H1028">
        <v>28</v>
      </c>
      <c r="I1028">
        <v>39</v>
      </c>
      <c r="J1028">
        <v>0</v>
      </c>
      <c r="K1028">
        <v>16</v>
      </c>
      <c r="L1028">
        <v>26</v>
      </c>
      <c r="M1028">
        <v>1013</v>
      </c>
      <c r="N1028">
        <v>30</v>
      </c>
      <c r="O1028">
        <v>846</v>
      </c>
      <c r="P1028">
        <v>1</v>
      </c>
      <c r="Q1028">
        <v>1</v>
      </c>
      <c r="R1028">
        <v>116</v>
      </c>
    </row>
    <row r="1029" spans="1:18" ht="12.75">
      <c r="A1029" s="2">
        <v>55</v>
      </c>
      <c r="B1029" s="1">
        <v>0.5</v>
      </c>
      <c r="C1029" s="1">
        <v>0.3958333333333333</v>
      </c>
      <c r="D1029" s="1">
        <v>0.5201388888888888</v>
      </c>
      <c r="E1029">
        <v>570</v>
      </c>
      <c r="F1029">
        <v>749</v>
      </c>
      <c r="G1029">
        <v>36</v>
      </c>
      <c r="H1029">
        <v>33</v>
      </c>
      <c r="I1029">
        <v>36</v>
      </c>
      <c r="J1029">
        <v>0</v>
      </c>
      <c r="K1029">
        <v>16</v>
      </c>
      <c r="L1029">
        <v>23</v>
      </c>
      <c r="M1029">
        <v>829</v>
      </c>
      <c r="N1029">
        <v>46</v>
      </c>
      <c r="O1029">
        <v>1520</v>
      </c>
      <c r="P1029">
        <v>1</v>
      </c>
      <c r="Q1029">
        <v>1</v>
      </c>
      <c r="R1029">
        <v>147</v>
      </c>
    </row>
    <row r="1030" spans="1:18" ht="12.75">
      <c r="A1030" s="2">
        <v>55</v>
      </c>
      <c r="B1030" s="1">
        <v>0.5208333333333334</v>
      </c>
      <c r="C1030" s="1">
        <v>0.5208333333333334</v>
      </c>
      <c r="D1030" s="1">
        <v>0.6243055555555556</v>
      </c>
      <c r="E1030">
        <v>750</v>
      </c>
      <c r="F1030">
        <v>899</v>
      </c>
      <c r="G1030">
        <v>36</v>
      </c>
      <c r="H1030">
        <v>31</v>
      </c>
      <c r="I1030">
        <v>36</v>
      </c>
      <c r="J1030">
        <v>0</v>
      </c>
      <c r="K1030">
        <v>18</v>
      </c>
      <c r="L1030">
        <v>39</v>
      </c>
      <c r="M1030">
        <v>1386</v>
      </c>
      <c r="N1030">
        <v>45</v>
      </c>
      <c r="O1030">
        <v>1417</v>
      </c>
      <c r="P1030">
        <v>1</v>
      </c>
      <c r="Q1030">
        <v>1</v>
      </c>
      <c r="R1030">
        <v>175</v>
      </c>
    </row>
    <row r="1031" spans="1:18" ht="12.75">
      <c r="A1031" s="2">
        <v>55</v>
      </c>
      <c r="B1031" s="1">
        <v>0.5416666666666666</v>
      </c>
      <c r="C1031" s="1">
        <v>0.5208333333333334</v>
      </c>
      <c r="D1031" s="1">
        <v>0.6243055555555556</v>
      </c>
      <c r="E1031">
        <v>750</v>
      </c>
      <c r="F1031">
        <v>899</v>
      </c>
      <c r="G1031">
        <v>39</v>
      </c>
      <c r="H1031">
        <v>50</v>
      </c>
      <c r="I1031">
        <v>50</v>
      </c>
      <c r="J1031">
        <v>0</v>
      </c>
      <c r="K1031">
        <v>18</v>
      </c>
      <c r="L1031">
        <v>28</v>
      </c>
      <c r="M1031">
        <v>1092</v>
      </c>
      <c r="N1031">
        <v>26</v>
      </c>
      <c r="O1031">
        <v>1312</v>
      </c>
      <c r="P1031">
        <v>1</v>
      </c>
      <c r="Q1031">
        <v>1</v>
      </c>
      <c r="R1031">
        <v>150</v>
      </c>
    </row>
    <row r="1032" spans="1:18" ht="12.75">
      <c r="A1032" s="2">
        <v>55</v>
      </c>
      <c r="B1032" s="1">
        <v>0.5625</v>
      </c>
      <c r="C1032" s="1">
        <v>0.5208333333333334</v>
      </c>
      <c r="D1032" s="1">
        <v>0.6243055555555556</v>
      </c>
      <c r="E1032">
        <v>750</v>
      </c>
      <c r="F1032">
        <v>899</v>
      </c>
      <c r="G1032">
        <v>33</v>
      </c>
      <c r="H1032">
        <v>54</v>
      </c>
      <c r="I1032">
        <v>54</v>
      </c>
      <c r="J1032">
        <v>0</v>
      </c>
      <c r="K1032">
        <v>18</v>
      </c>
      <c r="L1032">
        <v>32</v>
      </c>
      <c r="M1032">
        <v>1063</v>
      </c>
      <c r="N1032">
        <v>26</v>
      </c>
      <c r="O1032">
        <v>1397</v>
      </c>
      <c r="P1032">
        <v>1</v>
      </c>
      <c r="Q1032">
        <v>1</v>
      </c>
      <c r="R1032">
        <v>154</v>
      </c>
    </row>
    <row r="1033" spans="1:18" ht="12.75">
      <c r="A1033" s="2">
        <v>55</v>
      </c>
      <c r="B1033" s="1">
        <v>0.5833333333333334</v>
      </c>
      <c r="C1033" s="1">
        <v>0.5208333333333334</v>
      </c>
      <c r="D1033" s="1">
        <v>0.6243055555555556</v>
      </c>
      <c r="E1033">
        <v>750</v>
      </c>
      <c r="F1033">
        <v>899</v>
      </c>
      <c r="G1033">
        <v>51</v>
      </c>
      <c r="H1033">
        <v>52</v>
      </c>
      <c r="I1033">
        <v>52</v>
      </c>
      <c r="J1033">
        <v>0</v>
      </c>
      <c r="K1033">
        <v>18</v>
      </c>
      <c r="L1033">
        <v>29</v>
      </c>
      <c r="M1033">
        <v>1482</v>
      </c>
      <c r="N1033">
        <v>22</v>
      </c>
      <c r="O1033">
        <v>1134</v>
      </c>
      <c r="P1033">
        <v>1</v>
      </c>
      <c r="Q1033">
        <v>1</v>
      </c>
      <c r="R1033">
        <v>164</v>
      </c>
    </row>
    <row r="1034" spans="1:18" ht="12.75">
      <c r="A1034" s="2">
        <v>55</v>
      </c>
      <c r="B1034" s="1">
        <v>0.6041666666666666</v>
      </c>
      <c r="C1034" s="1">
        <v>0.5208333333333334</v>
      </c>
      <c r="D1034" s="1">
        <v>0.6243055555555556</v>
      </c>
      <c r="E1034">
        <v>750</v>
      </c>
      <c r="F1034">
        <v>899</v>
      </c>
      <c r="G1034">
        <v>46</v>
      </c>
      <c r="H1034">
        <v>46</v>
      </c>
      <c r="I1034">
        <v>46</v>
      </c>
      <c r="J1034">
        <v>0</v>
      </c>
      <c r="K1034">
        <v>18</v>
      </c>
      <c r="L1034">
        <v>26</v>
      </c>
      <c r="M1034">
        <v>1200</v>
      </c>
      <c r="N1034">
        <v>29</v>
      </c>
      <c r="O1034">
        <v>1325</v>
      </c>
      <c r="P1034">
        <v>1</v>
      </c>
      <c r="Q1034">
        <v>1</v>
      </c>
      <c r="R1034">
        <v>158</v>
      </c>
    </row>
    <row r="1035" spans="1:18" ht="12.75">
      <c r="A1035" s="2">
        <v>55</v>
      </c>
      <c r="B1035" s="1">
        <v>0.625</v>
      </c>
      <c r="C1035" s="1">
        <v>0.625</v>
      </c>
      <c r="D1035" s="1">
        <v>0.7701388888888889</v>
      </c>
      <c r="E1035">
        <v>900</v>
      </c>
      <c r="F1035">
        <v>1109</v>
      </c>
      <c r="G1035">
        <v>29</v>
      </c>
      <c r="H1035">
        <v>32</v>
      </c>
      <c r="I1035">
        <v>32</v>
      </c>
      <c r="J1035">
        <v>0</v>
      </c>
      <c r="K1035">
        <v>16</v>
      </c>
      <c r="L1035">
        <v>24</v>
      </c>
      <c r="M1035">
        <v>695</v>
      </c>
      <c r="N1035">
        <v>28</v>
      </c>
      <c r="O1035">
        <v>897</v>
      </c>
      <c r="P1035">
        <v>1</v>
      </c>
      <c r="Q1035">
        <v>1</v>
      </c>
      <c r="R1035">
        <v>100</v>
      </c>
    </row>
    <row r="1036" spans="1:18" ht="12.75">
      <c r="A1036" s="2">
        <v>55</v>
      </c>
      <c r="B1036" s="1">
        <v>0.6458333333333334</v>
      </c>
      <c r="C1036" s="1">
        <v>0.625</v>
      </c>
      <c r="D1036" s="1">
        <v>0.7701388888888889</v>
      </c>
      <c r="E1036">
        <v>900</v>
      </c>
      <c r="F1036">
        <v>1109</v>
      </c>
      <c r="G1036">
        <v>28</v>
      </c>
      <c r="H1036">
        <v>26</v>
      </c>
      <c r="I1036">
        <v>28</v>
      </c>
      <c r="J1036">
        <v>0</v>
      </c>
      <c r="K1036">
        <v>16</v>
      </c>
      <c r="L1036">
        <v>40</v>
      </c>
      <c r="M1036">
        <v>1133</v>
      </c>
      <c r="N1036">
        <v>46</v>
      </c>
      <c r="O1036">
        <v>1200</v>
      </c>
      <c r="P1036">
        <v>1</v>
      </c>
      <c r="Q1036">
        <v>1</v>
      </c>
      <c r="R1036">
        <v>146</v>
      </c>
    </row>
    <row r="1037" spans="1:18" ht="12.75">
      <c r="A1037" s="2">
        <v>55</v>
      </c>
      <c r="B1037" s="1">
        <v>0.6666666666666666</v>
      </c>
      <c r="C1037" s="1">
        <v>0.625</v>
      </c>
      <c r="D1037" s="1">
        <v>0.7701388888888889</v>
      </c>
      <c r="E1037">
        <v>900</v>
      </c>
      <c r="F1037">
        <v>1109</v>
      </c>
      <c r="G1037">
        <v>31</v>
      </c>
      <c r="H1037">
        <v>24</v>
      </c>
      <c r="I1037">
        <v>31</v>
      </c>
      <c r="J1037">
        <v>0</v>
      </c>
      <c r="K1037">
        <v>16</v>
      </c>
      <c r="L1037">
        <v>45</v>
      </c>
      <c r="M1037">
        <v>1398</v>
      </c>
      <c r="N1037">
        <v>54</v>
      </c>
      <c r="O1037">
        <v>1319</v>
      </c>
      <c r="P1037">
        <v>1</v>
      </c>
      <c r="Q1037">
        <v>1</v>
      </c>
      <c r="R1037">
        <v>170</v>
      </c>
    </row>
    <row r="1038" spans="1:18" ht="12.75">
      <c r="A1038" s="2">
        <v>55</v>
      </c>
      <c r="B1038" s="1">
        <v>0.6875</v>
      </c>
      <c r="C1038" s="1">
        <v>0.625</v>
      </c>
      <c r="D1038" s="1">
        <v>0.7701388888888889</v>
      </c>
      <c r="E1038">
        <v>900</v>
      </c>
      <c r="F1038">
        <v>1109</v>
      </c>
      <c r="G1038">
        <v>42</v>
      </c>
      <c r="H1038">
        <v>32</v>
      </c>
      <c r="I1038">
        <v>42</v>
      </c>
      <c r="J1038">
        <v>0</v>
      </c>
      <c r="K1038">
        <v>16</v>
      </c>
      <c r="L1038">
        <v>26</v>
      </c>
      <c r="M1038">
        <v>1099</v>
      </c>
      <c r="N1038">
        <v>24</v>
      </c>
      <c r="O1038">
        <v>760</v>
      </c>
      <c r="P1038">
        <v>1</v>
      </c>
      <c r="Q1038">
        <v>1</v>
      </c>
      <c r="R1038">
        <v>116</v>
      </c>
    </row>
    <row r="1039" spans="1:18" ht="12.75">
      <c r="A1039" s="2">
        <v>55</v>
      </c>
      <c r="B1039" s="1">
        <v>0.7083333333333334</v>
      </c>
      <c r="C1039" s="1">
        <v>0.625</v>
      </c>
      <c r="D1039" s="1">
        <v>0.7701388888888889</v>
      </c>
      <c r="E1039">
        <v>900</v>
      </c>
      <c r="F1039">
        <v>1109</v>
      </c>
      <c r="G1039">
        <v>42</v>
      </c>
      <c r="H1039">
        <v>33</v>
      </c>
      <c r="I1039">
        <v>42</v>
      </c>
      <c r="J1039">
        <v>0</v>
      </c>
      <c r="K1039">
        <v>16</v>
      </c>
      <c r="L1039">
        <v>29</v>
      </c>
      <c r="M1039">
        <v>1209</v>
      </c>
      <c r="N1039">
        <v>31</v>
      </c>
      <c r="O1039">
        <v>1030</v>
      </c>
      <c r="P1039">
        <v>1</v>
      </c>
      <c r="Q1039">
        <v>1</v>
      </c>
      <c r="R1039">
        <v>140</v>
      </c>
    </row>
    <row r="1040" spans="1:18" ht="12.75">
      <c r="A1040" s="2">
        <v>55</v>
      </c>
      <c r="B1040" s="1">
        <v>0.7291666666666666</v>
      </c>
      <c r="C1040" s="1">
        <v>0.625</v>
      </c>
      <c r="D1040" s="1">
        <v>0.7701388888888889</v>
      </c>
      <c r="E1040">
        <v>900</v>
      </c>
      <c r="F1040">
        <v>1109</v>
      </c>
      <c r="G1040">
        <v>44</v>
      </c>
      <c r="H1040">
        <v>30</v>
      </c>
      <c r="I1040">
        <v>44</v>
      </c>
      <c r="J1040">
        <v>0</v>
      </c>
      <c r="K1040">
        <v>16</v>
      </c>
      <c r="L1040">
        <v>29</v>
      </c>
      <c r="M1040">
        <v>1287</v>
      </c>
      <c r="N1040">
        <v>28</v>
      </c>
      <c r="O1040">
        <v>850</v>
      </c>
      <c r="P1040">
        <v>1</v>
      </c>
      <c r="Q1040">
        <v>1</v>
      </c>
      <c r="R1040">
        <v>134</v>
      </c>
    </row>
    <row r="1041" spans="1:18" ht="12.75">
      <c r="A1041" s="2">
        <v>55</v>
      </c>
      <c r="B1041" s="1">
        <v>0.75</v>
      </c>
      <c r="C1041" s="1">
        <v>0.625</v>
      </c>
      <c r="D1041" s="1">
        <v>0.7701388888888889</v>
      </c>
      <c r="E1041">
        <v>900</v>
      </c>
      <c r="F1041">
        <v>1109</v>
      </c>
      <c r="G1041">
        <v>30</v>
      </c>
      <c r="H1041">
        <v>30</v>
      </c>
      <c r="I1041">
        <v>30</v>
      </c>
      <c r="J1041">
        <v>0</v>
      </c>
      <c r="K1041">
        <v>16</v>
      </c>
      <c r="L1041">
        <v>39</v>
      </c>
      <c r="M1041">
        <v>1166</v>
      </c>
      <c r="N1041">
        <v>32</v>
      </c>
      <c r="O1041">
        <v>956</v>
      </c>
      <c r="P1041">
        <v>1</v>
      </c>
      <c r="Q1041">
        <v>1</v>
      </c>
      <c r="R1041">
        <v>133</v>
      </c>
    </row>
    <row r="1042" spans="1:18" ht="12.75">
      <c r="A1042" s="2">
        <v>55</v>
      </c>
      <c r="B1042" s="1">
        <v>0.7708333333333334</v>
      </c>
      <c r="C1042" s="1">
        <v>0.7708333333333334</v>
      </c>
      <c r="D1042" s="1">
        <v>0.8951388888888889</v>
      </c>
      <c r="E1042">
        <v>1110</v>
      </c>
      <c r="F1042">
        <v>1289</v>
      </c>
      <c r="G1042">
        <v>26</v>
      </c>
      <c r="H1042">
        <v>32</v>
      </c>
      <c r="I1042">
        <v>32</v>
      </c>
      <c r="J1042">
        <v>0</v>
      </c>
      <c r="K1042">
        <v>17</v>
      </c>
      <c r="L1042">
        <v>37</v>
      </c>
      <c r="M1042">
        <v>965</v>
      </c>
      <c r="N1042">
        <v>23</v>
      </c>
      <c r="O1042">
        <v>729</v>
      </c>
      <c r="P1042">
        <v>1</v>
      </c>
      <c r="Q1042">
        <v>1</v>
      </c>
      <c r="R1042">
        <v>106</v>
      </c>
    </row>
    <row r="1043" spans="1:18" ht="12.75">
      <c r="A1043" s="2">
        <v>55</v>
      </c>
      <c r="B1043" s="1">
        <v>0.7916666666666666</v>
      </c>
      <c r="C1043" s="1">
        <v>0.7708333333333334</v>
      </c>
      <c r="D1043" s="1">
        <v>0.8951388888888889</v>
      </c>
      <c r="E1043">
        <v>1110</v>
      </c>
      <c r="F1043">
        <v>1289</v>
      </c>
      <c r="G1043">
        <v>22</v>
      </c>
      <c r="H1043">
        <v>28</v>
      </c>
      <c r="I1043">
        <v>28</v>
      </c>
      <c r="J1043">
        <v>0</v>
      </c>
      <c r="K1043">
        <v>17</v>
      </c>
      <c r="L1043">
        <v>39</v>
      </c>
      <c r="M1043">
        <v>859</v>
      </c>
      <c r="N1043">
        <v>41</v>
      </c>
      <c r="O1043">
        <v>1153</v>
      </c>
      <c r="P1043">
        <v>1</v>
      </c>
      <c r="Q1043">
        <v>1</v>
      </c>
      <c r="R1043">
        <v>126</v>
      </c>
    </row>
    <row r="1044" spans="1:18" ht="12.75">
      <c r="A1044" s="2">
        <v>55</v>
      </c>
      <c r="B1044" s="1">
        <v>0.8125</v>
      </c>
      <c r="C1044" s="1">
        <v>0.7708333333333334</v>
      </c>
      <c r="D1044" s="1">
        <v>0.8951388888888889</v>
      </c>
      <c r="E1044">
        <v>1110</v>
      </c>
      <c r="F1044">
        <v>1289</v>
      </c>
      <c r="G1044">
        <v>28</v>
      </c>
      <c r="H1044">
        <v>34</v>
      </c>
      <c r="I1044">
        <v>34</v>
      </c>
      <c r="J1044">
        <v>0</v>
      </c>
      <c r="K1044">
        <v>17</v>
      </c>
      <c r="L1044">
        <v>23</v>
      </c>
      <c r="M1044">
        <v>653</v>
      </c>
      <c r="N1044">
        <v>36</v>
      </c>
      <c r="O1044">
        <v>1232</v>
      </c>
      <c r="P1044">
        <v>1</v>
      </c>
      <c r="Q1044">
        <v>1</v>
      </c>
      <c r="R1044">
        <v>118</v>
      </c>
    </row>
    <row r="1045" spans="1:18" ht="12.75">
      <c r="A1045" s="2">
        <v>55</v>
      </c>
      <c r="B1045" s="1">
        <v>0.8333333333333334</v>
      </c>
      <c r="C1045" s="1">
        <v>0.7708333333333334</v>
      </c>
      <c r="D1045" s="1">
        <v>0.8951388888888889</v>
      </c>
      <c r="E1045">
        <v>1110</v>
      </c>
      <c r="F1045">
        <v>1289</v>
      </c>
      <c r="G1045">
        <v>27</v>
      </c>
      <c r="H1045">
        <v>27</v>
      </c>
      <c r="I1045">
        <v>27</v>
      </c>
      <c r="J1045">
        <v>0</v>
      </c>
      <c r="K1045">
        <v>17</v>
      </c>
      <c r="L1045">
        <v>31</v>
      </c>
      <c r="M1045">
        <v>845</v>
      </c>
      <c r="N1045">
        <v>34</v>
      </c>
      <c r="O1045">
        <v>918</v>
      </c>
      <c r="P1045">
        <v>1</v>
      </c>
      <c r="Q1045">
        <v>1</v>
      </c>
      <c r="R1045">
        <v>110</v>
      </c>
    </row>
    <row r="1046" spans="1:18" ht="12.75">
      <c r="A1046" s="2">
        <v>55</v>
      </c>
      <c r="B1046" s="1">
        <v>0.8541666666666666</v>
      </c>
      <c r="C1046" s="1">
        <v>0.7708333333333334</v>
      </c>
      <c r="D1046" s="1">
        <v>0.8951388888888889</v>
      </c>
      <c r="E1046">
        <v>1110</v>
      </c>
      <c r="F1046">
        <v>1289</v>
      </c>
      <c r="G1046">
        <v>22</v>
      </c>
      <c r="H1046">
        <v>30</v>
      </c>
      <c r="I1046">
        <v>30</v>
      </c>
      <c r="J1046">
        <v>0</v>
      </c>
      <c r="K1046">
        <v>17</v>
      </c>
      <c r="L1046">
        <v>24</v>
      </c>
      <c r="M1046">
        <v>523</v>
      </c>
      <c r="N1046">
        <v>28</v>
      </c>
      <c r="O1046">
        <v>842</v>
      </c>
      <c r="P1046">
        <v>1</v>
      </c>
      <c r="Q1046">
        <v>1</v>
      </c>
      <c r="R1046">
        <v>85</v>
      </c>
    </row>
    <row r="1047" spans="1:18" ht="12.75">
      <c r="A1047" s="2">
        <v>55</v>
      </c>
      <c r="B1047" s="1">
        <v>0.875</v>
      </c>
      <c r="C1047" s="1">
        <v>0.7708333333333334</v>
      </c>
      <c r="D1047" s="1">
        <v>0.8951388888888889</v>
      </c>
      <c r="E1047">
        <v>1110</v>
      </c>
      <c r="F1047">
        <v>1289</v>
      </c>
      <c r="G1047">
        <v>20</v>
      </c>
      <c r="H1047">
        <v>27</v>
      </c>
      <c r="I1047">
        <v>27</v>
      </c>
      <c r="J1047">
        <v>0</v>
      </c>
      <c r="K1047">
        <v>17</v>
      </c>
      <c r="L1047">
        <v>29</v>
      </c>
      <c r="M1047">
        <v>591</v>
      </c>
      <c r="N1047">
        <v>28</v>
      </c>
      <c r="O1047">
        <v>744</v>
      </c>
      <c r="P1047">
        <v>1</v>
      </c>
      <c r="Q1047">
        <v>1</v>
      </c>
      <c r="R1047">
        <v>83</v>
      </c>
    </row>
    <row r="1048" spans="1:18" ht="12.75">
      <c r="A1048" s="2">
        <v>55</v>
      </c>
      <c r="B1048" s="1">
        <v>0.8958333333333334</v>
      </c>
      <c r="C1048" s="1">
        <v>0.8958333333333334</v>
      </c>
      <c r="D1048" s="1">
        <v>0.9784722222222223</v>
      </c>
      <c r="E1048">
        <v>1290</v>
      </c>
      <c r="F1048">
        <v>1409</v>
      </c>
      <c r="G1048">
        <v>17</v>
      </c>
      <c r="H1048">
        <v>14</v>
      </c>
      <c r="I1048">
        <v>17</v>
      </c>
      <c r="J1048">
        <v>0</v>
      </c>
      <c r="K1048">
        <v>22</v>
      </c>
      <c r="L1048">
        <v>18</v>
      </c>
      <c r="M1048">
        <v>311</v>
      </c>
      <c r="N1048">
        <v>27</v>
      </c>
      <c r="O1048">
        <v>371</v>
      </c>
      <c r="P1048">
        <v>1</v>
      </c>
      <c r="Q1048">
        <v>1</v>
      </c>
      <c r="R1048">
        <v>43</v>
      </c>
    </row>
    <row r="1049" spans="1:18" ht="12.75">
      <c r="A1049" s="2">
        <v>55</v>
      </c>
      <c r="B1049" s="1">
        <v>0.9166666666666666</v>
      </c>
      <c r="C1049" s="1">
        <v>0.8958333333333334</v>
      </c>
      <c r="D1049" s="1">
        <v>0.9784722222222223</v>
      </c>
      <c r="E1049">
        <v>1290</v>
      </c>
      <c r="F1049">
        <v>1409</v>
      </c>
      <c r="G1049">
        <v>10</v>
      </c>
      <c r="H1049">
        <v>17</v>
      </c>
      <c r="I1049">
        <v>17</v>
      </c>
      <c r="J1049">
        <v>0</v>
      </c>
      <c r="K1049">
        <v>22</v>
      </c>
      <c r="L1049">
        <v>21</v>
      </c>
      <c r="M1049">
        <v>209</v>
      </c>
      <c r="N1049">
        <v>16</v>
      </c>
      <c r="O1049">
        <v>277</v>
      </c>
      <c r="P1049">
        <v>1</v>
      </c>
      <c r="Q1049">
        <v>1</v>
      </c>
      <c r="R1049">
        <v>30</v>
      </c>
    </row>
    <row r="1050" spans="1:18" ht="12.75">
      <c r="A1050" s="2">
        <v>55</v>
      </c>
      <c r="B1050" s="1">
        <v>0.9375</v>
      </c>
      <c r="C1050" s="1">
        <v>0.8958333333333334</v>
      </c>
      <c r="D1050" s="1">
        <v>0.9784722222222223</v>
      </c>
      <c r="E1050">
        <v>1290</v>
      </c>
      <c r="F1050">
        <v>1409</v>
      </c>
      <c r="G1050">
        <v>8</v>
      </c>
      <c r="H1050">
        <v>12</v>
      </c>
      <c r="I1050">
        <v>12</v>
      </c>
      <c r="J1050">
        <v>0</v>
      </c>
      <c r="K1050">
        <v>22</v>
      </c>
      <c r="L1050">
        <v>19</v>
      </c>
      <c r="M1050">
        <v>151</v>
      </c>
      <c r="N1050">
        <v>27</v>
      </c>
      <c r="O1050">
        <v>327</v>
      </c>
      <c r="P1050">
        <v>1</v>
      </c>
      <c r="Q1050">
        <v>1</v>
      </c>
      <c r="R1050">
        <v>30</v>
      </c>
    </row>
    <row r="1051" spans="1:18" ht="12.75">
      <c r="A1051" s="2">
        <v>55</v>
      </c>
      <c r="B1051" s="1">
        <v>0.9583333333333334</v>
      </c>
      <c r="C1051" s="1">
        <v>0.8958333333333334</v>
      </c>
      <c r="D1051" s="1">
        <v>0.9784722222222223</v>
      </c>
      <c r="E1051">
        <v>1290</v>
      </c>
      <c r="F1051">
        <v>1409</v>
      </c>
      <c r="G1051">
        <v>0</v>
      </c>
      <c r="H1051">
        <v>8</v>
      </c>
      <c r="I1051">
        <v>8</v>
      </c>
      <c r="J1051">
        <v>0</v>
      </c>
      <c r="K1051">
        <v>22</v>
      </c>
      <c r="L1051">
        <v>0</v>
      </c>
      <c r="M1051">
        <v>0</v>
      </c>
      <c r="N1051">
        <v>20</v>
      </c>
      <c r="O1051">
        <v>169</v>
      </c>
      <c r="P1051">
        <v>1</v>
      </c>
      <c r="Q1051">
        <v>1</v>
      </c>
      <c r="R1051">
        <v>11</v>
      </c>
    </row>
    <row r="1052" spans="1:18" ht="12.75">
      <c r="A1052" s="2" t="s">
        <v>24</v>
      </c>
      <c r="B1052" s="1">
        <v>0.2916666666666667</v>
      </c>
      <c r="C1052" s="1">
        <v>0.2916666666666667</v>
      </c>
      <c r="D1052" s="1">
        <v>0.8743055555555556</v>
      </c>
      <c r="E1052">
        <v>420</v>
      </c>
      <c r="F1052">
        <v>1259</v>
      </c>
      <c r="G1052">
        <v>26</v>
      </c>
      <c r="H1052">
        <v>20</v>
      </c>
      <c r="I1052">
        <v>26</v>
      </c>
      <c r="J1052">
        <v>0</v>
      </c>
      <c r="K1052">
        <v>30</v>
      </c>
      <c r="L1052">
        <v>9</v>
      </c>
      <c r="M1052">
        <v>238</v>
      </c>
      <c r="N1052">
        <v>12</v>
      </c>
      <c r="O1052">
        <v>237</v>
      </c>
      <c r="P1052">
        <v>1</v>
      </c>
      <c r="Q1052">
        <v>1</v>
      </c>
      <c r="R1052">
        <v>30</v>
      </c>
    </row>
    <row r="1053" spans="1:18" ht="12.75">
      <c r="A1053" s="2" t="s">
        <v>24</v>
      </c>
      <c r="B1053" s="1">
        <v>0.3125</v>
      </c>
      <c r="C1053" s="1">
        <v>0.2916666666666667</v>
      </c>
      <c r="D1053" s="1">
        <v>0.8743055555555556</v>
      </c>
      <c r="E1053">
        <v>420</v>
      </c>
      <c r="F1053">
        <v>1259</v>
      </c>
      <c r="G1053">
        <v>44</v>
      </c>
      <c r="H1053">
        <v>16</v>
      </c>
      <c r="I1053">
        <v>44</v>
      </c>
      <c r="J1053">
        <v>0</v>
      </c>
      <c r="K1053">
        <v>30</v>
      </c>
      <c r="L1053">
        <v>10</v>
      </c>
      <c r="M1053">
        <v>435</v>
      </c>
      <c r="N1053">
        <v>12</v>
      </c>
      <c r="O1053">
        <v>197</v>
      </c>
      <c r="P1053">
        <v>1</v>
      </c>
      <c r="Q1053">
        <v>1</v>
      </c>
      <c r="R1053">
        <v>40</v>
      </c>
    </row>
    <row r="1054" spans="1:18" ht="12.75">
      <c r="A1054" s="2" t="s">
        <v>24</v>
      </c>
      <c r="B1054" s="1">
        <v>0.3333333333333333</v>
      </c>
      <c r="C1054" s="1">
        <v>0.2916666666666667</v>
      </c>
      <c r="D1054" s="1">
        <v>0.8743055555555556</v>
      </c>
      <c r="E1054">
        <v>420</v>
      </c>
      <c r="F1054">
        <v>1259</v>
      </c>
      <c r="G1054">
        <v>27</v>
      </c>
      <c r="H1054">
        <v>14</v>
      </c>
      <c r="I1054">
        <v>27</v>
      </c>
      <c r="J1054">
        <v>0</v>
      </c>
      <c r="K1054">
        <v>30</v>
      </c>
      <c r="L1054">
        <v>11</v>
      </c>
      <c r="M1054">
        <v>296</v>
      </c>
      <c r="N1054">
        <v>10</v>
      </c>
      <c r="O1054">
        <v>138</v>
      </c>
      <c r="P1054">
        <v>1</v>
      </c>
      <c r="Q1054">
        <v>1</v>
      </c>
      <c r="R1054">
        <v>27</v>
      </c>
    </row>
    <row r="1055" spans="1:18" ht="12.75">
      <c r="A1055" s="2" t="s">
        <v>24</v>
      </c>
      <c r="B1055" s="1">
        <v>0.3541666666666667</v>
      </c>
      <c r="C1055" s="1">
        <v>0.2916666666666667</v>
      </c>
      <c r="D1055" s="1">
        <v>0.8743055555555556</v>
      </c>
      <c r="E1055">
        <v>420</v>
      </c>
      <c r="F1055">
        <v>1259</v>
      </c>
      <c r="G1055">
        <v>20</v>
      </c>
      <c r="H1055">
        <v>19</v>
      </c>
      <c r="I1055">
        <v>20</v>
      </c>
      <c r="J1055">
        <v>0</v>
      </c>
      <c r="K1055">
        <v>30</v>
      </c>
      <c r="L1055">
        <v>11</v>
      </c>
      <c r="M1055">
        <v>223</v>
      </c>
      <c r="N1055">
        <v>17</v>
      </c>
      <c r="O1055">
        <v>315</v>
      </c>
      <c r="P1055">
        <v>1</v>
      </c>
      <c r="Q1055">
        <v>1</v>
      </c>
      <c r="R1055">
        <v>34</v>
      </c>
    </row>
    <row r="1056" spans="1:18" ht="12.75">
      <c r="A1056" s="2" t="s">
        <v>24</v>
      </c>
      <c r="B1056" s="1">
        <v>0.375</v>
      </c>
      <c r="C1056" s="1">
        <v>0.2916666666666667</v>
      </c>
      <c r="D1056" s="1">
        <v>0.8743055555555556</v>
      </c>
      <c r="E1056">
        <v>420</v>
      </c>
      <c r="F1056">
        <v>1259</v>
      </c>
      <c r="G1056">
        <v>27</v>
      </c>
      <c r="H1056">
        <v>18</v>
      </c>
      <c r="I1056">
        <v>27</v>
      </c>
      <c r="J1056">
        <v>0</v>
      </c>
      <c r="K1056">
        <v>30</v>
      </c>
      <c r="L1056">
        <v>13</v>
      </c>
      <c r="M1056">
        <v>350</v>
      </c>
      <c r="N1056">
        <v>18</v>
      </c>
      <c r="O1056">
        <v>325</v>
      </c>
      <c r="P1056">
        <v>1</v>
      </c>
      <c r="Q1056">
        <v>1</v>
      </c>
      <c r="R1056">
        <v>42</v>
      </c>
    </row>
    <row r="1057" spans="1:18" ht="12.75">
      <c r="A1057" s="2" t="s">
        <v>24</v>
      </c>
      <c r="B1057" s="1">
        <v>0.3958333333333333</v>
      </c>
      <c r="C1057" s="1">
        <v>0.2916666666666667</v>
      </c>
      <c r="D1057" s="1">
        <v>0.8743055555555556</v>
      </c>
      <c r="E1057">
        <v>420</v>
      </c>
      <c r="F1057">
        <v>1259</v>
      </c>
      <c r="G1057">
        <v>20</v>
      </c>
      <c r="H1057">
        <v>26</v>
      </c>
      <c r="I1057">
        <v>26</v>
      </c>
      <c r="J1057">
        <v>0</v>
      </c>
      <c r="K1057">
        <v>30</v>
      </c>
      <c r="L1057">
        <v>16</v>
      </c>
      <c r="M1057">
        <v>319</v>
      </c>
      <c r="N1057">
        <v>9</v>
      </c>
      <c r="O1057">
        <v>238</v>
      </c>
      <c r="P1057">
        <v>1</v>
      </c>
      <c r="Q1057">
        <v>1</v>
      </c>
      <c r="R1057">
        <v>35</v>
      </c>
    </row>
    <row r="1058" spans="1:18" ht="12.75">
      <c r="A1058" s="2" t="s">
        <v>24</v>
      </c>
      <c r="B1058" s="1">
        <v>0.4166666666666667</v>
      </c>
      <c r="C1058" s="1">
        <v>0.2916666666666667</v>
      </c>
      <c r="D1058" s="1">
        <v>0.8743055555555556</v>
      </c>
      <c r="E1058">
        <v>420</v>
      </c>
      <c r="F1058">
        <v>1259</v>
      </c>
      <c r="G1058">
        <v>15</v>
      </c>
      <c r="H1058">
        <v>19</v>
      </c>
      <c r="I1058">
        <v>19</v>
      </c>
      <c r="J1058">
        <v>0</v>
      </c>
      <c r="K1058">
        <v>30</v>
      </c>
      <c r="L1058">
        <v>14</v>
      </c>
      <c r="M1058">
        <v>206</v>
      </c>
      <c r="N1058">
        <v>16</v>
      </c>
      <c r="O1058">
        <v>309</v>
      </c>
      <c r="P1058">
        <v>1</v>
      </c>
      <c r="Q1058">
        <v>1</v>
      </c>
      <c r="R1058">
        <v>32</v>
      </c>
    </row>
    <row r="1059" spans="1:18" ht="12.75">
      <c r="A1059" s="2" t="s">
        <v>24</v>
      </c>
      <c r="B1059" s="1">
        <v>0.4375</v>
      </c>
      <c r="C1059" s="1">
        <v>0.2916666666666667</v>
      </c>
      <c r="D1059" s="1">
        <v>0.8743055555555556</v>
      </c>
      <c r="E1059">
        <v>420</v>
      </c>
      <c r="F1059">
        <v>1259</v>
      </c>
      <c r="G1059">
        <v>15</v>
      </c>
      <c r="H1059">
        <v>22</v>
      </c>
      <c r="I1059">
        <v>22</v>
      </c>
      <c r="J1059">
        <v>0</v>
      </c>
      <c r="K1059">
        <v>30</v>
      </c>
      <c r="L1059">
        <v>10</v>
      </c>
      <c r="M1059">
        <v>152</v>
      </c>
      <c r="N1059">
        <v>17</v>
      </c>
      <c r="O1059">
        <v>374</v>
      </c>
      <c r="P1059">
        <v>1</v>
      </c>
      <c r="Q1059">
        <v>1</v>
      </c>
      <c r="R1059">
        <v>33</v>
      </c>
    </row>
    <row r="1060" spans="1:18" ht="12.75">
      <c r="A1060" s="2" t="s">
        <v>24</v>
      </c>
      <c r="B1060" s="1">
        <v>0.4583333333333333</v>
      </c>
      <c r="C1060" s="1">
        <v>0.2916666666666667</v>
      </c>
      <c r="D1060" s="1">
        <v>0.8743055555555556</v>
      </c>
      <c r="E1060">
        <v>420</v>
      </c>
      <c r="F1060">
        <v>1259</v>
      </c>
      <c r="G1060">
        <v>13</v>
      </c>
      <c r="H1060">
        <v>23</v>
      </c>
      <c r="I1060">
        <v>23</v>
      </c>
      <c r="J1060">
        <v>0</v>
      </c>
      <c r="K1060">
        <v>30</v>
      </c>
      <c r="L1060">
        <v>13</v>
      </c>
      <c r="M1060">
        <v>168</v>
      </c>
      <c r="N1060">
        <v>15</v>
      </c>
      <c r="O1060">
        <v>351</v>
      </c>
      <c r="P1060">
        <v>1</v>
      </c>
      <c r="Q1060">
        <v>1</v>
      </c>
      <c r="R1060">
        <v>32</v>
      </c>
    </row>
    <row r="1061" spans="1:18" ht="12.75">
      <c r="A1061" s="2" t="s">
        <v>24</v>
      </c>
      <c r="B1061" s="1">
        <v>0.4791666666666667</v>
      </c>
      <c r="C1061" s="1">
        <v>0.2916666666666667</v>
      </c>
      <c r="D1061" s="1">
        <v>0.8743055555555556</v>
      </c>
      <c r="E1061">
        <v>420</v>
      </c>
      <c r="F1061">
        <v>1259</v>
      </c>
      <c r="G1061">
        <v>14</v>
      </c>
      <c r="H1061">
        <v>30</v>
      </c>
      <c r="I1061">
        <v>30</v>
      </c>
      <c r="J1061">
        <v>0</v>
      </c>
      <c r="K1061">
        <v>30</v>
      </c>
      <c r="L1061">
        <v>14</v>
      </c>
      <c r="M1061">
        <v>192</v>
      </c>
      <c r="N1061">
        <v>12</v>
      </c>
      <c r="O1061">
        <v>360</v>
      </c>
      <c r="P1061">
        <v>1</v>
      </c>
      <c r="Q1061">
        <v>1</v>
      </c>
      <c r="R1061">
        <v>35</v>
      </c>
    </row>
    <row r="1062" spans="1:18" ht="12.75">
      <c r="A1062" s="2" t="s">
        <v>24</v>
      </c>
      <c r="B1062" s="1">
        <v>0.5</v>
      </c>
      <c r="C1062" s="1">
        <v>0.2916666666666667</v>
      </c>
      <c r="D1062" s="1">
        <v>0.8743055555555556</v>
      </c>
      <c r="E1062">
        <v>420</v>
      </c>
      <c r="F1062">
        <v>1259</v>
      </c>
      <c r="G1062">
        <v>17</v>
      </c>
      <c r="H1062">
        <v>24</v>
      </c>
      <c r="I1062">
        <v>24</v>
      </c>
      <c r="J1062">
        <v>0</v>
      </c>
      <c r="K1062">
        <v>30</v>
      </c>
      <c r="L1062">
        <v>10</v>
      </c>
      <c r="M1062">
        <v>169</v>
      </c>
      <c r="N1062">
        <v>14</v>
      </c>
      <c r="O1062">
        <v>334</v>
      </c>
      <c r="P1062">
        <v>1</v>
      </c>
      <c r="Q1062">
        <v>1</v>
      </c>
      <c r="R1062">
        <v>31</v>
      </c>
    </row>
    <row r="1063" spans="1:18" ht="12.75">
      <c r="A1063" s="2" t="s">
        <v>24</v>
      </c>
      <c r="B1063" s="1">
        <v>0.5208333333333334</v>
      </c>
      <c r="C1063" s="1">
        <v>0.2916666666666667</v>
      </c>
      <c r="D1063" s="1">
        <v>0.8743055555555556</v>
      </c>
      <c r="E1063">
        <v>420</v>
      </c>
      <c r="F1063">
        <v>1259</v>
      </c>
      <c r="G1063">
        <v>13</v>
      </c>
      <c r="H1063">
        <v>28</v>
      </c>
      <c r="I1063">
        <v>28</v>
      </c>
      <c r="J1063">
        <v>0</v>
      </c>
      <c r="K1063">
        <v>30</v>
      </c>
      <c r="L1063">
        <v>17</v>
      </c>
      <c r="M1063">
        <v>220</v>
      </c>
      <c r="N1063">
        <v>12</v>
      </c>
      <c r="O1063">
        <v>339</v>
      </c>
      <c r="P1063">
        <v>1</v>
      </c>
      <c r="Q1063">
        <v>1</v>
      </c>
      <c r="R1063">
        <v>35</v>
      </c>
    </row>
    <row r="1064" spans="1:18" ht="12.75">
      <c r="A1064" s="2" t="s">
        <v>24</v>
      </c>
      <c r="B1064" s="1">
        <v>0.5416666666666666</v>
      </c>
      <c r="C1064" s="1">
        <v>0.2916666666666667</v>
      </c>
      <c r="D1064" s="1">
        <v>0.8743055555555556</v>
      </c>
      <c r="E1064">
        <v>420</v>
      </c>
      <c r="F1064">
        <v>1259</v>
      </c>
      <c r="G1064">
        <v>9</v>
      </c>
      <c r="H1064">
        <v>22</v>
      </c>
      <c r="I1064">
        <v>22</v>
      </c>
      <c r="J1064">
        <v>0</v>
      </c>
      <c r="K1064">
        <v>30</v>
      </c>
      <c r="L1064">
        <v>7</v>
      </c>
      <c r="M1064">
        <v>63</v>
      </c>
      <c r="N1064">
        <v>18</v>
      </c>
      <c r="O1064">
        <v>395</v>
      </c>
      <c r="P1064">
        <v>1</v>
      </c>
      <c r="Q1064">
        <v>1</v>
      </c>
      <c r="R1064">
        <v>29</v>
      </c>
    </row>
    <row r="1065" spans="1:18" ht="12.75">
      <c r="A1065" s="2" t="s">
        <v>24</v>
      </c>
      <c r="B1065" s="1">
        <v>0.5625</v>
      </c>
      <c r="C1065" s="1">
        <v>0.2916666666666667</v>
      </c>
      <c r="D1065" s="1">
        <v>0.8743055555555556</v>
      </c>
      <c r="E1065">
        <v>420</v>
      </c>
      <c r="F1065">
        <v>1259</v>
      </c>
      <c r="G1065">
        <v>11</v>
      </c>
      <c r="H1065">
        <v>26</v>
      </c>
      <c r="I1065">
        <v>26</v>
      </c>
      <c r="J1065">
        <v>0</v>
      </c>
      <c r="K1065">
        <v>30</v>
      </c>
      <c r="L1065">
        <v>18</v>
      </c>
      <c r="M1065">
        <v>200</v>
      </c>
      <c r="N1065">
        <v>12</v>
      </c>
      <c r="O1065">
        <v>309</v>
      </c>
      <c r="P1065">
        <v>1</v>
      </c>
      <c r="Q1065">
        <v>1</v>
      </c>
      <c r="R1065">
        <v>32</v>
      </c>
    </row>
    <row r="1066" spans="1:18" ht="12.75">
      <c r="A1066" s="2" t="s">
        <v>24</v>
      </c>
      <c r="B1066" s="1">
        <v>0.5833333333333334</v>
      </c>
      <c r="C1066" s="1">
        <v>0.2916666666666667</v>
      </c>
      <c r="D1066" s="1">
        <v>0.8743055555555556</v>
      </c>
      <c r="E1066">
        <v>420</v>
      </c>
      <c r="F1066">
        <v>1259</v>
      </c>
      <c r="G1066">
        <v>11</v>
      </c>
      <c r="H1066">
        <v>27</v>
      </c>
      <c r="I1066">
        <v>27</v>
      </c>
      <c r="J1066">
        <v>0</v>
      </c>
      <c r="K1066">
        <v>30</v>
      </c>
      <c r="L1066">
        <v>12</v>
      </c>
      <c r="M1066">
        <v>137</v>
      </c>
      <c r="N1066">
        <v>20</v>
      </c>
      <c r="O1066">
        <v>530</v>
      </c>
      <c r="P1066">
        <v>1</v>
      </c>
      <c r="Q1066">
        <v>1</v>
      </c>
      <c r="R1066">
        <v>42</v>
      </c>
    </row>
    <row r="1067" spans="1:18" ht="12.75">
      <c r="A1067" s="2" t="s">
        <v>24</v>
      </c>
      <c r="B1067" s="1">
        <v>0.6041666666666666</v>
      </c>
      <c r="C1067" s="1">
        <v>0.2916666666666667</v>
      </c>
      <c r="D1067" s="1">
        <v>0.8743055555555556</v>
      </c>
      <c r="E1067">
        <v>420</v>
      </c>
      <c r="F1067">
        <v>1259</v>
      </c>
      <c r="G1067">
        <v>9</v>
      </c>
      <c r="H1067">
        <v>20</v>
      </c>
      <c r="I1067">
        <v>20</v>
      </c>
      <c r="J1067">
        <v>0</v>
      </c>
      <c r="K1067">
        <v>30</v>
      </c>
      <c r="L1067">
        <v>13</v>
      </c>
      <c r="M1067">
        <v>115</v>
      </c>
      <c r="N1067">
        <v>12</v>
      </c>
      <c r="O1067">
        <v>243</v>
      </c>
      <c r="P1067">
        <v>1</v>
      </c>
      <c r="Q1067">
        <v>1</v>
      </c>
      <c r="R1067">
        <v>22</v>
      </c>
    </row>
    <row r="1068" spans="1:18" ht="12.75">
      <c r="A1068" s="2" t="s">
        <v>24</v>
      </c>
      <c r="B1068" s="1">
        <v>0.625</v>
      </c>
      <c r="C1068" s="1">
        <v>0.2916666666666667</v>
      </c>
      <c r="D1068" s="1">
        <v>0.8743055555555556</v>
      </c>
      <c r="E1068">
        <v>420</v>
      </c>
      <c r="F1068">
        <v>1259</v>
      </c>
      <c r="G1068">
        <v>9</v>
      </c>
      <c r="H1068">
        <v>16</v>
      </c>
      <c r="I1068">
        <v>16</v>
      </c>
      <c r="J1068">
        <v>0</v>
      </c>
      <c r="K1068">
        <v>30</v>
      </c>
      <c r="L1068">
        <v>14</v>
      </c>
      <c r="M1068">
        <v>126</v>
      </c>
      <c r="N1068">
        <v>18</v>
      </c>
      <c r="O1068">
        <v>283</v>
      </c>
      <c r="P1068">
        <v>1</v>
      </c>
      <c r="Q1068">
        <v>1</v>
      </c>
      <c r="R1068">
        <v>26</v>
      </c>
    </row>
    <row r="1069" spans="1:18" ht="12.75">
      <c r="A1069" s="2" t="s">
        <v>24</v>
      </c>
      <c r="B1069" s="1">
        <v>0.6458333333333334</v>
      </c>
      <c r="C1069" s="1">
        <v>0.2916666666666667</v>
      </c>
      <c r="D1069" s="1">
        <v>0.8743055555555556</v>
      </c>
      <c r="E1069">
        <v>420</v>
      </c>
      <c r="F1069">
        <v>1259</v>
      </c>
      <c r="G1069">
        <v>9</v>
      </c>
      <c r="H1069">
        <v>14</v>
      </c>
      <c r="I1069">
        <v>14</v>
      </c>
      <c r="J1069">
        <v>0</v>
      </c>
      <c r="K1069">
        <v>30</v>
      </c>
      <c r="L1069">
        <v>20</v>
      </c>
      <c r="M1069">
        <v>174</v>
      </c>
      <c r="N1069">
        <v>13</v>
      </c>
      <c r="O1069">
        <v>184</v>
      </c>
      <c r="P1069">
        <v>1</v>
      </c>
      <c r="Q1069">
        <v>1</v>
      </c>
      <c r="R1069">
        <v>22</v>
      </c>
    </row>
    <row r="1070" spans="1:18" ht="12.75">
      <c r="A1070" s="2" t="s">
        <v>24</v>
      </c>
      <c r="B1070" s="1">
        <v>0.6666666666666666</v>
      </c>
      <c r="C1070" s="1">
        <v>0.2916666666666667</v>
      </c>
      <c r="D1070" s="1">
        <v>0.8743055555555556</v>
      </c>
      <c r="E1070">
        <v>420</v>
      </c>
      <c r="F1070">
        <v>1259</v>
      </c>
      <c r="G1070">
        <v>15</v>
      </c>
      <c r="H1070">
        <v>16</v>
      </c>
      <c r="I1070">
        <v>16</v>
      </c>
      <c r="J1070">
        <v>0</v>
      </c>
      <c r="K1070">
        <v>30</v>
      </c>
      <c r="L1070">
        <v>13</v>
      </c>
      <c r="M1070">
        <v>194</v>
      </c>
      <c r="N1070">
        <v>16</v>
      </c>
      <c r="O1070">
        <v>258</v>
      </c>
      <c r="P1070">
        <v>1</v>
      </c>
      <c r="Q1070">
        <v>1</v>
      </c>
      <c r="R1070">
        <v>28</v>
      </c>
    </row>
    <row r="1071" spans="1:18" ht="12.75">
      <c r="A1071" s="2" t="s">
        <v>24</v>
      </c>
      <c r="B1071" s="1">
        <v>0.6875</v>
      </c>
      <c r="C1071" s="1">
        <v>0.2916666666666667</v>
      </c>
      <c r="D1071" s="1">
        <v>0.8743055555555556</v>
      </c>
      <c r="E1071">
        <v>420</v>
      </c>
      <c r="F1071">
        <v>1259</v>
      </c>
      <c r="G1071">
        <v>15</v>
      </c>
      <c r="H1071">
        <v>28</v>
      </c>
      <c r="I1071">
        <v>28</v>
      </c>
      <c r="J1071">
        <v>0</v>
      </c>
      <c r="K1071">
        <v>30</v>
      </c>
      <c r="L1071">
        <v>14</v>
      </c>
      <c r="M1071">
        <v>209</v>
      </c>
      <c r="N1071">
        <v>15</v>
      </c>
      <c r="O1071">
        <v>424</v>
      </c>
      <c r="P1071">
        <v>1</v>
      </c>
      <c r="Q1071">
        <v>1</v>
      </c>
      <c r="R1071">
        <v>40</v>
      </c>
    </row>
    <row r="1072" spans="1:18" ht="12.75">
      <c r="A1072" s="2" t="s">
        <v>24</v>
      </c>
      <c r="B1072" s="1">
        <v>0.7083333333333334</v>
      </c>
      <c r="C1072" s="1">
        <v>0.2916666666666667</v>
      </c>
      <c r="D1072" s="1">
        <v>0.8743055555555556</v>
      </c>
      <c r="E1072">
        <v>420</v>
      </c>
      <c r="F1072">
        <v>1259</v>
      </c>
      <c r="G1072">
        <v>15</v>
      </c>
      <c r="H1072">
        <v>23</v>
      </c>
      <c r="I1072">
        <v>23</v>
      </c>
      <c r="J1072">
        <v>0</v>
      </c>
      <c r="K1072">
        <v>30</v>
      </c>
      <c r="L1072">
        <v>11</v>
      </c>
      <c r="M1072">
        <v>165</v>
      </c>
      <c r="N1072">
        <v>17</v>
      </c>
      <c r="O1072">
        <v>388</v>
      </c>
      <c r="P1072">
        <v>1</v>
      </c>
      <c r="Q1072">
        <v>1</v>
      </c>
      <c r="R1072">
        <v>35</v>
      </c>
    </row>
    <row r="1073" spans="1:18" ht="12.75">
      <c r="A1073" s="2" t="s">
        <v>24</v>
      </c>
      <c r="B1073" s="1">
        <v>0.7291666666666666</v>
      </c>
      <c r="C1073" s="1">
        <v>0.2916666666666667</v>
      </c>
      <c r="D1073" s="1">
        <v>0.8743055555555556</v>
      </c>
      <c r="E1073">
        <v>420</v>
      </c>
      <c r="F1073">
        <v>1259</v>
      </c>
      <c r="G1073">
        <v>13</v>
      </c>
      <c r="H1073">
        <v>19</v>
      </c>
      <c r="I1073">
        <v>19</v>
      </c>
      <c r="J1073">
        <v>0</v>
      </c>
      <c r="K1073">
        <v>30</v>
      </c>
      <c r="L1073">
        <v>12</v>
      </c>
      <c r="M1073">
        <v>158</v>
      </c>
      <c r="N1073">
        <v>12</v>
      </c>
      <c r="O1073">
        <v>228</v>
      </c>
      <c r="P1073">
        <v>1</v>
      </c>
      <c r="Q1073">
        <v>1</v>
      </c>
      <c r="R1073">
        <v>24</v>
      </c>
    </row>
    <row r="1074" spans="1:18" ht="12.75">
      <c r="A1074" s="2" t="s">
        <v>24</v>
      </c>
      <c r="B1074" s="1">
        <v>0.75</v>
      </c>
      <c r="C1074" s="1">
        <v>0.2916666666666667</v>
      </c>
      <c r="D1074" s="1">
        <v>0.8743055555555556</v>
      </c>
      <c r="E1074">
        <v>420</v>
      </c>
      <c r="F1074">
        <v>1259</v>
      </c>
      <c r="G1074">
        <v>11</v>
      </c>
      <c r="H1074">
        <v>26</v>
      </c>
      <c r="I1074">
        <v>26</v>
      </c>
      <c r="J1074">
        <v>0</v>
      </c>
      <c r="K1074">
        <v>30</v>
      </c>
      <c r="L1074">
        <v>14</v>
      </c>
      <c r="M1074">
        <v>150</v>
      </c>
      <c r="N1074">
        <v>11</v>
      </c>
      <c r="O1074">
        <v>284</v>
      </c>
      <c r="P1074">
        <v>1</v>
      </c>
      <c r="Q1074">
        <v>1</v>
      </c>
      <c r="R1074">
        <v>27</v>
      </c>
    </row>
    <row r="1075" spans="1:18" ht="12.75">
      <c r="A1075" s="2" t="s">
        <v>24</v>
      </c>
      <c r="B1075" s="1">
        <v>0.7708333333333334</v>
      </c>
      <c r="C1075" s="1">
        <v>0.2916666666666667</v>
      </c>
      <c r="D1075" s="1">
        <v>0.8743055555555556</v>
      </c>
      <c r="E1075">
        <v>420</v>
      </c>
      <c r="F1075">
        <v>1259</v>
      </c>
      <c r="G1075">
        <v>13</v>
      </c>
      <c r="H1075">
        <v>16</v>
      </c>
      <c r="I1075">
        <v>16</v>
      </c>
      <c r="J1075">
        <v>0</v>
      </c>
      <c r="K1075">
        <v>30</v>
      </c>
      <c r="L1075">
        <v>19</v>
      </c>
      <c r="M1075">
        <v>242</v>
      </c>
      <c r="N1075">
        <v>14</v>
      </c>
      <c r="O1075">
        <v>228</v>
      </c>
      <c r="P1075">
        <v>1</v>
      </c>
      <c r="Q1075">
        <v>1</v>
      </c>
      <c r="R1075">
        <v>29</v>
      </c>
    </row>
    <row r="1076" spans="1:18" ht="12.75">
      <c r="A1076" s="2" t="s">
        <v>24</v>
      </c>
      <c r="B1076" s="1">
        <v>0.7916666666666666</v>
      </c>
      <c r="C1076" s="1">
        <v>0.2916666666666667</v>
      </c>
      <c r="D1076" s="1">
        <v>0.8743055555555556</v>
      </c>
      <c r="E1076">
        <v>420</v>
      </c>
      <c r="F1076">
        <v>1259</v>
      </c>
      <c r="G1076">
        <v>11</v>
      </c>
      <c r="H1076">
        <v>18</v>
      </c>
      <c r="I1076">
        <v>18</v>
      </c>
      <c r="J1076">
        <v>0</v>
      </c>
      <c r="K1076">
        <v>30</v>
      </c>
      <c r="L1076">
        <v>7</v>
      </c>
      <c r="M1076">
        <v>75</v>
      </c>
      <c r="N1076">
        <v>15</v>
      </c>
      <c r="O1076">
        <v>266</v>
      </c>
      <c r="P1076">
        <v>1</v>
      </c>
      <c r="Q1076">
        <v>1</v>
      </c>
      <c r="R1076">
        <v>21</v>
      </c>
    </row>
    <row r="1077" spans="1:18" ht="12.75">
      <c r="A1077" s="2" t="s">
        <v>24</v>
      </c>
      <c r="B1077" s="1">
        <v>0.8125</v>
      </c>
      <c r="C1077" s="1">
        <v>0.2916666666666667</v>
      </c>
      <c r="D1077" s="1">
        <v>0.8743055555555556</v>
      </c>
      <c r="E1077">
        <v>420</v>
      </c>
      <c r="F1077">
        <v>1259</v>
      </c>
      <c r="G1077">
        <v>7</v>
      </c>
      <c r="H1077">
        <v>13</v>
      </c>
      <c r="I1077">
        <v>13</v>
      </c>
      <c r="J1077">
        <v>0</v>
      </c>
      <c r="K1077">
        <v>30</v>
      </c>
      <c r="L1077">
        <v>13</v>
      </c>
      <c r="M1077">
        <v>85</v>
      </c>
      <c r="N1077">
        <v>14</v>
      </c>
      <c r="O1077">
        <v>182</v>
      </c>
      <c r="P1077">
        <v>1</v>
      </c>
      <c r="Q1077">
        <v>1</v>
      </c>
      <c r="R1077">
        <v>17</v>
      </c>
    </row>
    <row r="1078" spans="1:18" ht="12.75">
      <c r="A1078" s="2" t="s">
        <v>24</v>
      </c>
      <c r="B1078" s="1">
        <v>0.8333333333333334</v>
      </c>
      <c r="C1078" s="1">
        <v>0.2916666666666667</v>
      </c>
      <c r="D1078" s="1">
        <v>0.8743055555555556</v>
      </c>
      <c r="E1078">
        <v>420</v>
      </c>
      <c r="F1078">
        <v>1259</v>
      </c>
      <c r="G1078">
        <v>11</v>
      </c>
      <c r="H1078">
        <v>16</v>
      </c>
      <c r="I1078">
        <v>16</v>
      </c>
      <c r="J1078">
        <v>0</v>
      </c>
      <c r="K1078">
        <v>30</v>
      </c>
      <c r="L1078">
        <v>10</v>
      </c>
      <c r="M1078">
        <v>111</v>
      </c>
      <c r="N1078">
        <v>14</v>
      </c>
      <c r="O1078">
        <v>220</v>
      </c>
      <c r="P1078">
        <v>1</v>
      </c>
      <c r="Q1078">
        <v>1</v>
      </c>
      <c r="R1078">
        <v>21</v>
      </c>
    </row>
    <row r="1079" spans="1:18" ht="12.75">
      <c r="A1079" s="2" t="s">
        <v>24</v>
      </c>
      <c r="B1079" s="1">
        <v>0.8541666666666666</v>
      </c>
      <c r="C1079" s="1">
        <v>0.2916666666666667</v>
      </c>
      <c r="D1079" s="1">
        <v>0.8743055555555556</v>
      </c>
      <c r="E1079">
        <v>420</v>
      </c>
      <c r="F1079">
        <v>1259</v>
      </c>
      <c r="G1079">
        <v>7</v>
      </c>
      <c r="H1079">
        <v>10</v>
      </c>
      <c r="I1079">
        <v>10</v>
      </c>
      <c r="J1079">
        <v>0</v>
      </c>
      <c r="K1079">
        <v>30</v>
      </c>
      <c r="L1079">
        <v>17</v>
      </c>
      <c r="M1079">
        <v>120</v>
      </c>
      <c r="N1079">
        <v>14</v>
      </c>
      <c r="O1079">
        <v>140</v>
      </c>
      <c r="P1079">
        <v>1</v>
      </c>
      <c r="Q1079">
        <v>1</v>
      </c>
      <c r="R1079">
        <v>16</v>
      </c>
    </row>
    <row r="1080" spans="1:18" ht="12.75">
      <c r="A1080" s="2" t="s">
        <v>18</v>
      </c>
      <c r="B1080" s="1">
        <v>0.2916666666666667</v>
      </c>
      <c r="C1080" s="1">
        <v>0.2916666666666667</v>
      </c>
      <c r="D1080" s="1">
        <v>0.3743055555555555</v>
      </c>
      <c r="E1080">
        <v>420</v>
      </c>
      <c r="F1080">
        <v>539</v>
      </c>
      <c r="G1080">
        <v>4</v>
      </c>
      <c r="H1080">
        <v>10</v>
      </c>
      <c r="I1080">
        <v>10</v>
      </c>
      <c r="J1080">
        <v>0</v>
      </c>
      <c r="K1080">
        <v>19</v>
      </c>
      <c r="L1080">
        <v>23</v>
      </c>
      <c r="M1080">
        <v>97</v>
      </c>
      <c r="N1080">
        <v>9</v>
      </c>
      <c r="O1080">
        <v>92</v>
      </c>
      <c r="P1080">
        <v>1</v>
      </c>
      <c r="Q1080">
        <v>1</v>
      </c>
      <c r="R1080">
        <v>12</v>
      </c>
    </row>
    <row r="1081" spans="1:18" ht="12.75">
      <c r="A1081" s="2" t="s">
        <v>18</v>
      </c>
      <c r="B1081" s="1">
        <v>0.3125</v>
      </c>
      <c r="C1081" s="1">
        <v>0.2916666666666667</v>
      </c>
      <c r="D1081" s="1">
        <v>0.3743055555555555</v>
      </c>
      <c r="E1081">
        <v>420</v>
      </c>
      <c r="F1081">
        <v>539</v>
      </c>
      <c r="G1081">
        <v>14</v>
      </c>
      <c r="H1081">
        <v>15</v>
      </c>
      <c r="I1081">
        <v>15</v>
      </c>
      <c r="J1081">
        <v>0</v>
      </c>
      <c r="K1081">
        <v>19</v>
      </c>
      <c r="L1081">
        <v>25</v>
      </c>
      <c r="M1081">
        <v>341</v>
      </c>
      <c r="N1081">
        <v>28</v>
      </c>
      <c r="O1081">
        <v>426</v>
      </c>
      <c r="P1081">
        <v>1</v>
      </c>
      <c r="Q1081">
        <v>1</v>
      </c>
      <c r="R1081">
        <v>48</v>
      </c>
    </row>
    <row r="1082" spans="1:18" ht="12.75">
      <c r="A1082" s="2" t="s">
        <v>18</v>
      </c>
      <c r="B1082" s="1">
        <v>0.3333333333333333</v>
      </c>
      <c r="C1082" s="1">
        <v>0.2916666666666667</v>
      </c>
      <c r="D1082" s="1">
        <v>0.3743055555555555</v>
      </c>
      <c r="E1082">
        <v>420</v>
      </c>
      <c r="F1082">
        <v>539</v>
      </c>
      <c r="G1082">
        <v>14</v>
      </c>
      <c r="H1082">
        <v>14</v>
      </c>
      <c r="I1082">
        <v>14</v>
      </c>
      <c r="J1082">
        <v>0</v>
      </c>
      <c r="K1082">
        <v>19</v>
      </c>
      <c r="L1082">
        <v>20</v>
      </c>
      <c r="M1082">
        <v>287</v>
      </c>
      <c r="N1082">
        <v>16</v>
      </c>
      <c r="O1082">
        <v>220</v>
      </c>
      <c r="P1082">
        <v>1</v>
      </c>
      <c r="Q1082">
        <v>1</v>
      </c>
      <c r="R1082">
        <v>32</v>
      </c>
    </row>
    <row r="1083" spans="1:18" ht="12.75">
      <c r="A1083" s="2" t="s">
        <v>18</v>
      </c>
      <c r="B1083" s="1">
        <v>0.3541666666666667</v>
      </c>
      <c r="C1083" s="1">
        <v>0.2916666666666667</v>
      </c>
      <c r="D1083" s="1">
        <v>0.3743055555555555</v>
      </c>
      <c r="E1083">
        <v>420</v>
      </c>
      <c r="F1083">
        <v>539</v>
      </c>
      <c r="G1083">
        <v>12</v>
      </c>
      <c r="H1083">
        <v>17</v>
      </c>
      <c r="I1083">
        <v>17</v>
      </c>
      <c r="J1083">
        <v>0</v>
      </c>
      <c r="K1083">
        <v>19</v>
      </c>
      <c r="L1083">
        <v>29</v>
      </c>
      <c r="M1083">
        <v>362</v>
      </c>
      <c r="N1083">
        <v>29</v>
      </c>
      <c r="O1083">
        <v>481</v>
      </c>
      <c r="P1083">
        <v>1</v>
      </c>
      <c r="Q1083">
        <v>1</v>
      </c>
      <c r="R1083">
        <v>53</v>
      </c>
    </row>
    <row r="1084" spans="1:18" ht="12.75">
      <c r="A1084" s="2" t="s">
        <v>18</v>
      </c>
      <c r="B1084" s="1">
        <v>0.375</v>
      </c>
      <c r="C1084" s="1">
        <v>0.375</v>
      </c>
      <c r="D1084" s="1">
        <v>0.6034722222222222</v>
      </c>
      <c r="E1084">
        <v>540</v>
      </c>
      <c r="F1084">
        <v>869</v>
      </c>
      <c r="G1084">
        <v>13</v>
      </c>
      <c r="H1084">
        <v>17</v>
      </c>
      <c r="I1084">
        <v>17</v>
      </c>
      <c r="J1084">
        <v>0</v>
      </c>
      <c r="K1084">
        <v>20</v>
      </c>
      <c r="L1084">
        <v>14</v>
      </c>
      <c r="M1084">
        <v>175</v>
      </c>
      <c r="N1084">
        <v>18</v>
      </c>
      <c r="O1084">
        <v>310</v>
      </c>
      <c r="P1084">
        <v>1</v>
      </c>
      <c r="Q1084">
        <v>1</v>
      </c>
      <c r="R1084">
        <v>30</v>
      </c>
    </row>
    <row r="1085" spans="1:18" ht="12.75">
      <c r="A1085" s="2" t="s">
        <v>18</v>
      </c>
      <c r="B1085" s="1">
        <v>0.3958333333333333</v>
      </c>
      <c r="C1085" s="1">
        <v>0.375</v>
      </c>
      <c r="D1085" s="1">
        <v>0.6034722222222222</v>
      </c>
      <c r="E1085">
        <v>540</v>
      </c>
      <c r="F1085">
        <v>869</v>
      </c>
      <c r="G1085">
        <v>16</v>
      </c>
      <c r="H1085">
        <v>21</v>
      </c>
      <c r="I1085">
        <v>21</v>
      </c>
      <c r="J1085">
        <v>0</v>
      </c>
      <c r="K1085">
        <v>20</v>
      </c>
      <c r="L1085">
        <v>28</v>
      </c>
      <c r="M1085">
        <v>440</v>
      </c>
      <c r="N1085">
        <v>29</v>
      </c>
      <c r="O1085">
        <v>600</v>
      </c>
      <c r="P1085">
        <v>1</v>
      </c>
      <c r="Q1085">
        <v>1</v>
      </c>
      <c r="R1085">
        <v>65</v>
      </c>
    </row>
    <row r="1086" spans="1:18" ht="12.75">
      <c r="A1086" s="2" t="s">
        <v>18</v>
      </c>
      <c r="B1086" s="1">
        <v>0.4166666666666667</v>
      </c>
      <c r="C1086" s="1">
        <v>0.375</v>
      </c>
      <c r="D1086" s="1">
        <v>0.6034722222222222</v>
      </c>
      <c r="E1086">
        <v>540</v>
      </c>
      <c r="F1086">
        <v>869</v>
      </c>
      <c r="G1086">
        <v>16</v>
      </c>
      <c r="H1086">
        <v>18</v>
      </c>
      <c r="I1086">
        <v>18</v>
      </c>
      <c r="J1086">
        <v>0</v>
      </c>
      <c r="K1086">
        <v>20</v>
      </c>
      <c r="L1086">
        <v>16</v>
      </c>
      <c r="M1086">
        <v>261</v>
      </c>
      <c r="N1086">
        <v>19</v>
      </c>
      <c r="O1086">
        <v>343</v>
      </c>
      <c r="P1086">
        <v>1</v>
      </c>
      <c r="Q1086">
        <v>1</v>
      </c>
      <c r="R1086">
        <v>38</v>
      </c>
    </row>
    <row r="1087" spans="1:18" ht="12.75">
      <c r="A1087" s="2" t="s">
        <v>18</v>
      </c>
      <c r="B1087" s="1">
        <v>0.4375</v>
      </c>
      <c r="C1087" s="1">
        <v>0.375</v>
      </c>
      <c r="D1087" s="1">
        <v>0.6034722222222222</v>
      </c>
      <c r="E1087">
        <v>540</v>
      </c>
      <c r="F1087">
        <v>869</v>
      </c>
      <c r="G1087">
        <v>21</v>
      </c>
      <c r="H1087">
        <v>19</v>
      </c>
      <c r="I1087">
        <v>21</v>
      </c>
      <c r="J1087">
        <v>0</v>
      </c>
      <c r="K1087">
        <v>20</v>
      </c>
      <c r="L1087">
        <v>23</v>
      </c>
      <c r="M1087">
        <v>477</v>
      </c>
      <c r="N1087">
        <v>27</v>
      </c>
      <c r="O1087">
        <v>518</v>
      </c>
      <c r="P1087">
        <v>1</v>
      </c>
      <c r="Q1087">
        <v>1</v>
      </c>
      <c r="R1087">
        <v>62</v>
      </c>
    </row>
    <row r="1088" spans="1:18" ht="12.75">
      <c r="A1088" s="2" t="s">
        <v>18</v>
      </c>
      <c r="B1088" s="1">
        <v>0.4583333333333333</v>
      </c>
      <c r="C1088" s="1">
        <v>0.375</v>
      </c>
      <c r="D1088" s="1">
        <v>0.6034722222222222</v>
      </c>
      <c r="E1088">
        <v>540</v>
      </c>
      <c r="F1088">
        <v>869</v>
      </c>
      <c r="G1088">
        <v>24</v>
      </c>
      <c r="H1088">
        <v>28</v>
      </c>
      <c r="I1088">
        <v>28</v>
      </c>
      <c r="J1088">
        <v>0</v>
      </c>
      <c r="K1088">
        <v>20</v>
      </c>
      <c r="L1088">
        <v>23</v>
      </c>
      <c r="M1088">
        <v>556</v>
      </c>
      <c r="N1088">
        <v>22</v>
      </c>
      <c r="O1088">
        <v>620</v>
      </c>
      <c r="P1088">
        <v>1</v>
      </c>
      <c r="Q1088">
        <v>1</v>
      </c>
      <c r="R1088">
        <v>74</v>
      </c>
    </row>
    <row r="1089" spans="1:18" ht="12.75">
      <c r="A1089" s="2" t="s">
        <v>18</v>
      </c>
      <c r="B1089" s="1">
        <v>0.4791666666666667</v>
      </c>
      <c r="C1089" s="1">
        <v>0.375</v>
      </c>
      <c r="D1089" s="1">
        <v>0.6034722222222222</v>
      </c>
      <c r="E1089">
        <v>540</v>
      </c>
      <c r="F1089">
        <v>869</v>
      </c>
      <c r="G1089">
        <v>24</v>
      </c>
      <c r="H1089">
        <v>29</v>
      </c>
      <c r="I1089">
        <v>29</v>
      </c>
      <c r="J1089">
        <v>0</v>
      </c>
      <c r="K1089">
        <v>20</v>
      </c>
      <c r="L1089">
        <v>23</v>
      </c>
      <c r="M1089">
        <v>544</v>
      </c>
      <c r="N1089">
        <v>26</v>
      </c>
      <c r="O1089">
        <v>752</v>
      </c>
      <c r="P1089">
        <v>1</v>
      </c>
      <c r="Q1089">
        <v>1</v>
      </c>
      <c r="R1089">
        <v>81</v>
      </c>
    </row>
    <row r="1090" spans="1:18" ht="12.75">
      <c r="A1090" s="2" t="s">
        <v>18</v>
      </c>
      <c r="B1090" s="1">
        <v>0.5</v>
      </c>
      <c r="C1090" s="1">
        <v>0.375</v>
      </c>
      <c r="D1090" s="1">
        <v>0.6034722222222222</v>
      </c>
      <c r="E1090">
        <v>540</v>
      </c>
      <c r="F1090">
        <v>869</v>
      </c>
      <c r="G1090">
        <v>18</v>
      </c>
      <c r="H1090">
        <v>29</v>
      </c>
      <c r="I1090">
        <v>29</v>
      </c>
      <c r="J1090">
        <v>0</v>
      </c>
      <c r="K1090">
        <v>20</v>
      </c>
      <c r="L1090">
        <v>19</v>
      </c>
      <c r="M1090">
        <v>335</v>
      </c>
      <c r="N1090">
        <v>23</v>
      </c>
      <c r="O1090">
        <v>673</v>
      </c>
      <c r="P1090">
        <v>1</v>
      </c>
      <c r="Q1090">
        <v>1</v>
      </c>
      <c r="R1090">
        <v>63</v>
      </c>
    </row>
    <row r="1091" spans="1:18" ht="12.75">
      <c r="A1091" s="2" t="s">
        <v>18</v>
      </c>
      <c r="B1091" s="1">
        <v>0.5208333333333334</v>
      </c>
      <c r="C1091" s="1">
        <v>0.375</v>
      </c>
      <c r="D1091" s="1">
        <v>0.6034722222222222</v>
      </c>
      <c r="E1091">
        <v>540</v>
      </c>
      <c r="F1091">
        <v>869</v>
      </c>
      <c r="G1091">
        <v>17</v>
      </c>
      <c r="H1091">
        <v>33</v>
      </c>
      <c r="I1091">
        <v>33</v>
      </c>
      <c r="J1091">
        <v>0</v>
      </c>
      <c r="K1091">
        <v>20</v>
      </c>
      <c r="L1091">
        <v>27</v>
      </c>
      <c r="M1091">
        <v>453</v>
      </c>
      <c r="N1091">
        <v>26</v>
      </c>
      <c r="O1091">
        <v>868</v>
      </c>
      <c r="P1091">
        <v>1</v>
      </c>
      <c r="Q1091">
        <v>1</v>
      </c>
      <c r="R1091">
        <v>83</v>
      </c>
    </row>
    <row r="1092" spans="1:18" ht="12.75">
      <c r="A1092" s="2" t="s">
        <v>18</v>
      </c>
      <c r="B1092" s="1">
        <v>0.5416666666666666</v>
      </c>
      <c r="C1092" s="1">
        <v>0.375</v>
      </c>
      <c r="D1092" s="1">
        <v>0.6034722222222222</v>
      </c>
      <c r="E1092">
        <v>540</v>
      </c>
      <c r="F1092">
        <v>869</v>
      </c>
      <c r="G1092">
        <v>17</v>
      </c>
      <c r="H1092">
        <v>31</v>
      </c>
      <c r="I1092">
        <v>31</v>
      </c>
      <c r="J1092">
        <v>0</v>
      </c>
      <c r="K1092">
        <v>20</v>
      </c>
      <c r="L1092">
        <v>15</v>
      </c>
      <c r="M1092">
        <v>252</v>
      </c>
      <c r="N1092">
        <v>24</v>
      </c>
      <c r="O1092">
        <v>745</v>
      </c>
      <c r="P1092">
        <v>1</v>
      </c>
      <c r="Q1092">
        <v>1</v>
      </c>
      <c r="R1092">
        <v>62</v>
      </c>
    </row>
    <row r="1093" spans="1:18" ht="12.75">
      <c r="A1093" s="2" t="s">
        <v>18</v>
      </c>
      <c r="B1093" s="1">
        <v>0.5625</v>
      </c>
      <c r="C1093" s="1">
        <v>0.375</v>
      </c>
      <c r="D1093" s="1">
        <v>0.6034722222222222</v>
      </c>
      <c r="E1093">
        <v>540</v>
      </c>
      <c r="F1093">
        <v>869</v>
      </c>
      <c r="G1093">
        <v>18</v>
      </c>
      <c r="H1093">
        <v>45</v>
      </c>
      <c r="I1093">
        <v>45</v>
      </c>
      <c r="J1093">
        <v>0</v>
      </c>
      <c r="K1093">
        <v>20</v>
      </c>
      <c r="L1093">
        <v>27</v>
      </c>
      <c r="M1093">
        <v>474</v>
      </c>
      <c r="N1093">
        <v>24</v>
      </c>
      <c r="O1093">
        <v>1091</v>
      </c>
      <c r="P1093">
        <v>1</v>
      </c>
      <c r="Q1093">
        <v>1</v>
      </c>
      <c r="R1093">
        <v>98</v>
      </c>
    </row>
    <row r="1094" spans="1:18" ht="12.75">
      <c r="A1094" s="2" t="s">
        <v>18</v>
      </c>
      <c r="B1094" s="1">
        <v>0.5833333333333334</v>
      </c>
      <c r="C1094" s="1">
        <v>0.375</v>
      </c>
      <c r="D1094" s="1">
        <v>0.6034722222222222</v>
      </c>
      <c r="E1094">
        <v>540</v>
      </c>
      <c r="F1094">
        <v>869</v>
      </c>
      <c r="G1094">
        <v>20</v>
      </c>
      <c r="H1094">
        <v>28</v>
      </c>
      <c r="I1094">
        <v>28</v>
      </c>
      <c r="J1094">
        <v>0</v>
      </c>
      <c r="K1094">
        <v>20</v>
      </c>
      <c r="L1094">
        <v>16</v>
      </c>
      <c r="M1094">
        <v>313</v>
      </c>
      <c r="N1094">
        <v>22</v>
      </c>
      <c r="O1094">
        <v>611</v>
      </c>
      <c r="P1094">
        <v>1</v>
      </c>
      <c r="Q1094">
        <v>1</v>
      </c>
      <c r="R1094">
        <v>58</v>
      </c>
    </row>
    <row r="1095" spans="1:18" ht="12.75">
      <c r="A1095" s="2" t="s">
        <v>18</v>
      </c>
      <c r="B1095" s="1">
        <v>0.6041666666666666</v>
      </c>
      <c r="C1095" s="1">
        <v>0.6041666666666666</v>
      </c>
      <c r="D1095" s="1">
        <v>0.6868055555555556</v>
      </c>
      <c r="E1095">
        <v>870</v>
      </c>
      <c r="F1095">
        <v>989</v>
      </c>
      <c r="G1095">
        <v>14</v>
      </c>
      <c r="H1095">
        <v>22</v>
      </c>
      <c r="I1095">
        <v>22</v>
      </c>
      <c r="J1095">
        <v>0</v>
      </c>
      <c r="K1095">
        <v>19</v>
      </c>
      <c r="L1095">
        <v>30</v>
      </c>
      <c r="M1095">
        <v>413</v>
      </c>
      <c r="N1095">
        <v>24</v>
      </c>
      <c r="O1095">
        <v>534</v>
      </c>
      <c r="P1095">
        <v>1</v>
      </c>
      <c r="Q1095">
        <v>1</v>
      </c>
      <c r="R1095">
        <v>59</v>
      </c>
    </row>
    <row r="1096" spans="1:18" ht="12.75">
      <c r="A1096" s="2" t="s">
        <v>18</v>
      </c>
      <c r="B1096" s="1">
        <v>0.625</v>
      </c>
      <c r="C1096" s="1">
        <v>0.6041666666666666</v>
      </c>
      <c r="D1096" s="1">
        <v>0.6868055555555556</v>
      </c>
      <c r="E1096">
        <v>870</v>
      </c>
      <c r="F1096">
        <v>989</v>
      </c>
      <c r="G1096">
        <v>15</v>
      </c>
      <c r="H1096">
        <v>23</v>
      </c>
      <c r="I1096">
        <v>23</v>
      </c>
      <c r="J1096">
        <v>0</v>
      </c>
      <c r="K1096">
        <v>19</v>
      </c>
      <c r="L1096">
        <v>15</v>
      </c>
      <c r="M1096">
        <v>230</v>
      </c>
      <c r="N1096">
        <v>22</v>
      </c>
      <c r="O1096">
        <v>508</v>
      </c>
      <c r="P1096">
        <v>1</v>
      </c>
      <c r="Q1096">
        <v>1</v>
      </c>
      <c r="R1096">
        <v>46</v>
      </c>
    </row>
    <row r="1097" spans="1:18" ht="12.75">
      <c r="A1097" s="2" t="s">
        <v>18</v>
      </c>
      <c r="B1097" s="1">
        <v>0.6458333333333334</v>
      </c>
      <c r="C1097" s="1">
        <v>0.6041666666666666</v>
      </c>
      <c r="D1097" s="1">
        <v>0.6868055555555556</v>
      </c>
      <c r="E1097">
        <v>870</v>
      </c>
      <c r="F1097">
        <v>989</v>
      </c>
      <c r="G1097">
        <v>10</v>
      </c>
      <c r="H1097">
        <v>15</v>
      </c>
      <c r="I1097">
        <v>15</v>
      </c>
      <c r="J1097">
        <v>0</v>
      </c>
      <c r="K1097">
        <v>19</v>
      </c>
      <c r="L1097">
        <v>25</v>
      </c>
      <c r="M1097">
        <v>255</v>
      </c>
      <c r="N1097">
        <v>20</v>
      </c>
      <c r="O1097">
        <v>309</v>
      </c>
      <c r="P1097">
        <v>1</v>
      </c>
      <c r="Q1097">
        <v>1</v>
      </c>
      <c r="R1097">
        <v>35</v>
      </c>
    </row>
    <row r="1098" spans="1:18" ht="12.75">
      <c r="A1098" s="2" t="s">
        <v>18</v>
      </c>
      <c r="B1098" s="1">
        <v>0.6666666666666666</v>
      </c>
      <c r="C1098" s="1">
        <v>0.6041666666666666</v>
      </c>
      <c r="D1098" s="1">
        <v>0.6868055555555556</v>
      </c>
      <c r="E1098">
        <v>870</v>
      </c>
      <c r="F1098">
        <v>989</v>
      </c>
      <c r="G1098">
        <v>15</v>
      </c>
      <c r="H1098">
        <v>19</v>
      </c>
      <c r="I1098">
        <v>19</v>
      </c>
      <c r="J1098">
        <v>0</v>
      </c>
      <c r="K1098">
        <v>19</v>
      </c>
      <c r="L1098">
        <v>20</v>
      </c>
      <c r="M1098">
        <v>305</v>
      </c>
      <c r="N1098">
        <v>30</v>
      </c>
      <c r="O1098">
        <v>555</v>
      </c>
      <c r="P1098">
        <v>1</v>
      </c>
      <c r="Q1098">
        <v>1</v>
      </c>
      <c r="R1098">
        <v>54</v>
      </c>
    </row>
    <row r="1099" spans="1:18" ht="12.75">
      <c r="A1099" s="2" t="s">
        <v>18</v>
      </c>
      <c r="B1099" s="1">
        <v>0.6875</v>
      </c>
      <c r="C1099" s="1">
        <v>0.6875</v>
      </c>
      <c r="D1099" s="1">
        <v>0.8743055555555556</v>
      </c>
      <c r="E1099">
        <v>990</v>
      </c>
      <c r="F1099">
        <v>1259</v>
      </c>
      <c r="G1099">
        <v>16</v>
      </c>
      <c r="H1099">
        <v>18</v>
      </c>
      <c r="I1099">
        <v>18</v>
      </c>
      <c r="J1099">
        <v>0</v>
      </c>
      <c r="K1099">
        <v>20</v>
      </c>
      <c r="L1099">
        <v>19</v>
      </c>
      <c r="M1099">
        <v>308</v>
      </c>
      <c r="N1099">
        <v>17</v>
      </c>
      <c r="O1099">
        <v>312</v>
      </c>
      <c r="P1099">
        <v>1</v>
      </c>
      <c r="Q1099">
        <v>1</v>
      </c>
      <c r="R1099">
        <v>39</v>
      </c>
    </row>
    <row r="1100" spans="1:18" ht="12.75">
      <c r="A1100" s="2" t="s">
        <v>18</v>
      </c>
      <c r="B1100" s="1">
        <v>0.7083333333333334</v>
      </c>
      <c r="C1100" s="1">
        <v>0.6875</v>
      </c>
      <c r="D1100" s="1">
        <v>0.8743055555555556</v>
      </c>
      <c r="E1100">
        <v>990</v>
      </c>
      <c r="F1100">
        <v>1259</v>
      </c>
      <c r="G1100">
        <v>20</v>
      </c>
      <c r="H1100">
        <v>23</v>
      </c>
      <c r="I1100">
        <v>23</v>
      </c>
      <c r="J1100">
        <v>0</v>
      </c>
      <c r="K1100">
        <v>20</v>
      </c>
      <c r="L1100">
        <v>23</v>
      </c>
      <c r="M1100">
        <v>466</v>
      </c>
      <c r="N1100">
        <v>27</v>
      </c>
      <c r="O1100">
        <v>612</v>
      </c>
      <c r="P1100">
        <v>1</v>
      </c>
      <c r="Q1100">
        <v>1</v>
      </c>
      <c r="R1100">
        <v>67</v>
      </c>
    </row>
    <row r="1101" spans="1:18" ht="12.75">
      <c r="A1101" s="2" t="s">
        <v>18</v>
      </c>
      <c r="B1101" s="1">
        <v>0.7291666666666666</v>
      </c>
      <c r="C1101" s="1">
        <v>0.6875</v>
      </c>
      <c r="D1101" s="1">
        <v>0.8743055555555556</v>
      </c>
      <c r="E1101">
        <v>990</v>
      </c>
      <c r="F1101">
        <v>1259</v>
      </c>
      <c r="G1101">
        <v>18</v>
      </c>
      <c r="H1101">
        <v>22</v>
      </c>
      <c r="I1101">
        <v>22</v>
      </c>
      <c r="J1101">
        <v>0</v>
      </c>
      <c r="K1101">
        <v>20</v>
      </c>
      <c r="L1101">
        <v>19</v>
      </c>
      <c r="M1101">
        <v>340</v>
      </c>
      <c r="N1101">
        <v>17</v>
      </c>
      <c r="O1101">
        <v>370</v>
      </c>
      <c r="P1101">
        <v>1</v>
      </c>
      <c r="Q1101">
        <v>1</v>
      </c>
      <c r="R1101">
        <v>44</v>
      </c>
    </row>
    <row r="1102" spans="1:18" ht="12.75">
      <c r="A1102" s="2" t="s">
        <v>18</v>
      </c>
      <c r="B1102" s="1">
        <v>0.75</v>
      </c>
      <c r="C1102" s="1">
        <v>0.6875</v>
      </c>
      <c r="D1102" s="1">
        <v>0.8743055555555556</v>
      </c>
      <c r="E1102">
        <v>990</v>
      </c>
      <c r="F1102">
        <v>1259</v>
      </c>
      <c r="G1102">
        <v>20</v>
      </c>
      <c r="H1102">
        <v>20</v>
      </c>
      <c r="I1102">
        <v>20</v>
      </c>
      <c r="J1102">
        <v>0</v>
      </c>
      <c r="K1102">
        <v>20</v>
      </c>
      <c r="L1102">
        <v>21</v>
      </c>
      <c r="M1102">
        <v>418</v>
      </c>
      <c r="N1102">
        <v>25</v>
      </c>
      <c r="O1102">
        <v>500</v>
      </c>
      <c r="P1102">
        <v>1</v>
      </c>
      <c r="Q1102">
        <v>1</v>
      </c>
      <c r="R1102">
        <v>57</v>
      </c>
    </row>
    <row r="1103" spans="1:18" ht="12.75">
      <c r="A1103" s="2" t="s">
        <v>18</v>
      </c>
      <c r="B1103" s="1">
        <v>0.7708333333333334</v>
      </c>
      <c r="C1103" s="1">
        <v>0.6875</v>
      </c>
      <c r="D1103" s="1">
        <v>0.8743055555555556</v>
      </c>
      <c r="E1103">
        <v>990</v>
      </c>
      <c r="F1103">
        <v>1259</v>
      </c>
      <c r="G1103">
        <v>17</v>
      </c>
      <c r="H1103">
        <v>26</v>
      </c>
      <c r="I1103">
        <v>26</v>
      </c>
      <c r="J1103">
        <v>0</v>
      </c>
      <c r="K1103">
        <v>20</v>
      </c>
      <c r="L1103">
        <v>20</v>
      </c>
      <c r="M1103">
        <v>344</v>
      </c>
      <c r="N1103">
        <v>22</v>
      </c>
      <c r="O1103">
        <v>573</v>
      </c>
      <c r="P1103">
        <v>1</v>
      </c>
      <c r="Q1103">
        <v>1</v>
      </c>
      <c r="R1103">
        <v>57</v>
      </c>
    </row>
    <row r="1104" spans="1:18" ht="12.75">
      <c r="A1104" s="2" t="s">
        <v>18</v>
      </c>
      <c r="B1104" s="1">
        <v>0.7916666666666666</v>
      </c>
      <c r="C1104" s="1">
        <v>0.6875</v>
      </c>
      <c r="D1104" s="1">
        <v>0.8743055555555556</v>
      </c>
      <c r="E1104">
        <v>990</v>
      </c>
      <c r="F1104">
        <v>1259</v>
      </c>
      <c r="G1104">
        <v>20</v>
      </c>
      <c r="H1104">
        <v>28</v>
      </c>
      <c r="I1104">
        <v>28</v>
      </c>
      <c r="J1104">
        <v>0</v>
      </c>
      <c r="K1104">
        <v>20</v>
      </c>
      <c r="L1104">
        <v>22</v>
      </c>
      <c r="M1104">
        <v>440</v>
      </c>
      <c r="N1104">
        <v>26</v>
      </c>
      <c r="O1104">
        <v>716</v>
      </c>
      <c r="P1104">
        <v>1</v>
      </c>
      <c r="Q1104">
        <v>1</v>
      </c>
      <c r="R1104">
        <v>72</v>
      </c>
    </row>
    <row r="1105" spans="1:18" ht="12.75">
      <c r="A1105" s="2" t="s">
        <v>18</v>
      </c>
      <c r="B1105" s="1">
        <v>0.8125</v>
      </c>
      <c r="C1105" s="1">
        <v>0.6875</v>
      </c>
      <c r="D1105" s="1">
        <v>0.8743055555555556</v>
      </c>
      <c r="E1105">
        <v>990</v>
      </c>
      <c r="F1105">
        <v>1259</v>
      </c>
      <c r="G1105">
        <v>14</v>
      </c>
      <c r="H1105">
        <v>34</v>
      </c>
      <c r="I1105">
        <v>34</v>
      </c>
      <c r="J1105">
        <v>0</v>
      </c>
      <c r="K1105">
        <v>20</v>
      </c>
      <c r="L1105">
        <v>20</v>
      </c>
      <c r="M1105">
        <v>289</v>
      </c>
      <c r="N1105">
        <v>16</v>
      </c>
      <c r="O1105">
        <v>542</v>
      </c>
      <c r="P1105">
        <v>1</v>
      </c>
      <c r="Q1105">
        <v>1</v>
      </c>
      <c r="R1105">
        <v>52</v>
      </c>
    </row>
    <row r="1106" spans="1:18" ht="12.75">
      <c r="A1106" s="2" t="s">
        <v>18</v>
      </c>
      <c r="B1106" s="1">
        <v>0.8333333333333334</v>
      </c>
      <c r="C1106" s="1">
        <v>0.6875</v>
      </c>
      <c r="D1106" s="1">
        <v>0.8743055555555556</v>
      </c>
      <c r="E1106">
        <v>990</v>
      </c>
      <c r="F1106">
        <v>1259</v>
      </c>
      <c r="G1106">
        <v>19</v>
      </c>
      <c r="H1106">
        <v>26</v>
      </c>
      <c r="I1106">
        <v>26</v>
      </c>
      <c r="J1106">
        <v>0</v>
      </c>
      <c r="K1106">
        <v>20</v>
      </c>
      <c r="L1106">
        <v>18</v>
      </c>
      <c r="M1106">
        <v>341</v>
      </c>
      <c r="N1106">
        <v>29</v>
      </c>
      <c r="O1106">
        <v>755</v>
      </c>
      <c r="P1106">
        <v>1</v>
      </c>
      <c r="Q1106">
        <v>1</v>
      </c>
      <c r="R1106">
        <v>69</v>
      </c>
    </row>
    <row r="1107" spans="1:18" ht="12.75">
      <c r="A1107" s="2" t="s">
        <v>18</v>
      </c>
      <c r="B1107" s="1">
        <v>0.8541666666666666</v>
      </c>
      <c r="C1107" s="1">
        <v>0.6875</v>
      </c>
      <c r="D1107" s="1">
        <v>0.8743055555555556</v>
      </c>
      <c r="E1107">
        <v>990</v>
      </c>
      <c r="F1107">
        <v>1259</v>
      </c>
      <c r="G1107">
        <v>8</v>
      </c>
      <c r="H1107">
        <v>27</v>
      </c>
      <c r="I1107">
        <v>27</v>
      </c>
      <c r="J1107">
        <v>0</v>
      </c>
      <c r="K1107">
        <v>20</v>
      </c>
      <c r="L1107">
        <v>11</v>
      </c>
      <c r="M1107">
        <v>83</v>
      </c>
      <c r="N1107">
        <v>18</v>
      </c>
      <c r="O1107">
        <v>492</v>
      </c>
      <c r="P1107">
        <v>1</v>
      </c>
      <c r="Q1107">
        <v>1</v>
      </c>
      <c r="R1107">
        <v>36</v>
      </c>
    </row>
    <row r="1108" spans="1:18" ht="12.75">
      <c r="A1108" s="2" t="s">
        <v>19</v>
      </c>
      <c r="B1108" s="1">
        <v>0.25</v>
      </c>
      <c r="C1108" s="1">
        <v>0.25</v>
      </c>
      <c r="D1108" s="1">
        <v>0.29097222222222224</v>
      </c>
      <c r="E1108">
        <v>360</v>
      </c>
      <c r="F1108">
        <v>419</v>
      </c>
      <c r="G1108">
        <v>2</v>
      </c>
      <c r="H1108">
        <v>2</v>
      </c>
      <c r="I1108">
        <v>2</v>
      </c>
      <c r="J1108">
        <v>0</v>
      </c>
      <c r="K1108">
        <v>50</v>
      </c>
      <c r="L1108">
        <v>6</v>
      </c>
      <c r="M1108">
        <v>11</v>
      </c>
      <c r="N1108">
        <v>8</v>
      </c>
      <c r="O1108">
        <v>13</v>
      </c>
      <c r="P1108">
        <v>1</v>
      </c>
      <c r="Q1108">
        <v>1</v>
      </c>
      <c r="R1108">
        <v>2</v>
      </c>
    </row>
    <row r="1109" spans="1:18" ht="12.75">
      <c r="A1109" s="2" t="s">
        <v>19</v>
      </c>
      <c r="B1109" s="1">
        <v>0.2708333333333333</v>
      </c>
      <c r="C1109" s="1">
        <v>0.25</v>
      </c>
      <c r="D1109" s="1">
        <v>0.29097222222222224</v>
      </c>
      <c r="E1109">
        <v>360</v>
      </c>
      <c r="F1109">
        <v>419</v>
      </c>
      <c r="G1109">
        <v>14</v>
      </c>
      <c r="H1109">
        <v>1</v>
      </c>
      <c r="I1109">
        <v>14</v>
      </c>
      <c r="J1109">
        <v>0</v>
      </c>
      <c r="K1109">
        <v>50</v>
      </c>
      <c r="L1109">
        <v>16</v>
      </c>
      <c r="M1109">
        <v>221</v>
      </c>
      <c r="N1109">
        <v>4</v>
      </c>
      <c r="O1109">
        <v>4</v>
      </c>
      <c r="P1109">
        <v>1</v>
      </c>
      <c r="Q1109">
        <v>1</v>
      </c>
      <c r="R1109">
        <v>14</v>
      </c>
    </row>
    <row r="1110" spans="1:18" ht="12.75">
      <c r="A1110" s="2" t="s">
        <v>19</v>
      </c>
      <c r="B1110" s="1">
        <v>0.2916666666666667</v>
      </c>
      <c r="C1110" s="1">
        <v>0.2916666666666667</v>
      </c>
      <c r="D1110" s="1">
        <v>0.3951388888888889</v>
      </c>
      <c r="E1110">
        <v>420</v>
      </c>
      <c r="F1110">
        <v>569</v>
      </c>
      <c r="G1110">
        <v>15</v>
      </c>
      <c r="H1110">
        <v>9</v>
      </c>
      <c r="I1110">
        <v>15</v>
      </c>
      <c r="J1110">
        <v>0</v>
      </c>
      <c r="K1110">
        <v>25</v>
      </c>
      <c r="L1110">
        <v>12</v>
      </c>
      <c r="M1110">
        <v>180</v>
      </c>
      <c r="N1110">
        <v>16</v>
      </c>
      <c r="O1110">
        <v>141</v>
      </c>
      <c r="P1110">
        <v>1</v>
      </c>
      <c r="Q1110">
        <v>1</v>
      </c>
      <c r="R1110">
        <v>20</v>
      </c>
    </row>
    <row r="1111" spans="1:18" ht="12.75">
      <c r="A1111" s="2" t="s">
        <v>19</v>
      </c>
      <c r="B1111" s="1">
        <v>0.3125</v>
      </c>
      <c r="C1111" s="1">
        <v>0.2916666666666667</v>
      </c>
      <c r="D1111" s="1">
        <v>0.3951388888888889</v>
      </c>
      <c r="E1111">
        <v>420</v>
      </c>
      <c r="F1111">
        <v>569</v>
      </c>
      <c r="G1111">
        <v>11</v>
      </c>
      <c r="H1111">
        <v>15</v>
      </c>
      <c r="I1111">
        <v>15</v>
      </c>
      <c r="J1111">
        <v>0</v>
      </c>
      <c r="K1111">
        <v>25</v>
      </c>
      <c r="L1111">
        <v>14</v>
      </c>
      <c r="M1111">
        <v>156</v>
      </c>
      <c r="N1111">
        <v>13</v>
      </c>
      <c r="O1111">
        <v>191</v>
      </c>
      <c r="P1111">
        <v>1</v>
      </c>
      <c r="Q1111">
        <v>1</v>
      </c>
      <c r="R1111">
        <v>22</v>
      </c>
    </row>
    <row r="1112" spans="1:18" ht="12.75">
      <c r="A1112" s="2" t="s">
        <v>19</v>
      </c>
      <c r="B1112" s="1">
        <v>0.3333333333333333</v>
      </c>
      <c r="C1112" s="1">
        <v>0.2916666666666667</v>
      </c>
      <c r="D1112" s="1">
        <v>0.3951388888888889</v>
      </c>
      <c r="E1112">
        <v>420</v>
      </c>
      <c r="F1112">
        <v>569</v>
      </c>
      <c r="G1112">
        <v>10</v>
      </c>
      <c r="H1112">
        <v>15</v>
      </c>
      <c r="I1112">
        <v>15</v>
      </c>
      <c r="J1112">
        <v>0</v>
      </c>
      <c r="K1112">
        <v>25</v>
      </c>
      <c r="L1112">
        <v>10</v>
      </c>
      <c r="M1112">
        <v>97</v>
      </c>
      <c r="N1112">
        <v>16</v>
      </c>
      <c r="O1112">
        <v>244</v>
      </c>
      <c r="P1112">
        <v>1</v>
      </c>
      <c r="Q1112">
        <v>1</v>
      </c>
      <c r="R1112">
        <v>21</v>
      </c>
    </row>
    <row r="1113" spans="1:18" ht="12.75">
      <c r="A1113" s="2" t="s">
        <v>19</v>
      </c>
      <c r="B1113" s="1">
        <v>0.3541666666666667</v>
      </c>
      <c r="C1113" s="1">
        <v>0.2916666666666667</v>
      </c>
      <c r="D1113" s="1">
        <v>0.3951388888888889</v>
      </c>
      <c r="E1113">
        <v>420</v>
      </c>
      <c r="F1113">
        <v>569</v>
      </c>
      <c r="G1113">
        <v>18</v>
      </c>
      <c r="H1113">
        <v>17</v>
      </c>
      <c r="I1113">
        <v>18</v>
      </c>
      <c r="J1113">
        <v>0</v>
      </c>
      <c r="K1113">
        <v>25</v>
      </c>
      <c r="L1113">
        <v>26</v>
      </c>
      <c r="M1113">
        <v>479</v>
      </c>
      <c r="N1113">
        <v>18</v>
      </c>
      <c r="O1113">
        <v>312</v>
      </c>
      <c r="P1113">
        <v>1</v>
      </c>
      <c r="Q1113">
        <v>1</v>
      </c>
      <c r="R1113">
        <v>49</v>
      </c>
    </row>
    <row r="1114" spans="1:18" ht="12.75">
      <c r="A1114" s="2" t="s">
        <v>19</v>
      </c>
      <c r="B1114" s="1">
        <v>0.375</v>
      </c>
      <c r="C1114" s="1">
        <v>0.2916666666666667</v>
      </c>
      <c r="D1114" s="1">
        <v>0.3951388888888889</v>
      </c>
      <c r="E1114">
        <v>420</v>
      </c>
      <c r="F1114">
        <v>569</v>
      </c>
      <c r="G1114">
        <v>14</v>
      </c>
      <c r="H1114">
        <v>18</v>
      </c>
      <c r="I1114">
        <v>18</v>
      </c>
      <c r="J1114">
        <v>0</v>
      </c>
      <c r="K1114">
        <v>25</v>
      </c>
      <c r="L1114">
        <v>13</v>
      </c>
      <c r="M1114">
        <v>184</v>
      </c>
      <c r="N1114">
        <v>21</v>
      </c>
      <c r="O1114">
        <v>380</v>
      </c>
      <c r="P1114">
        <v>1</v>
      </c>
      <c r="Q1114">
        <v>1</v>
      </c>
      <c r="R1114">
        <v>35</v>
      </c>
    </row>
    <row r="1115" spans="1:18" ht="12.75">
      <c r="A1115" s="2" t="s">
        <v>19</v>
      </c>
      <c r="B1115" s="1">
        <v>0.3958333333333333</v>
      </c>
      <c r="C1115" s="1">
        <v>0.3958333333333333</v>
      </c>
      <c r="D1115" s="1">
        <v>0.4784722222222222</v>
      </c>
      <c r="E1115">
        <v>570</v>
      </c>
      <c r="F1115">
        <v>689</v>
      </c>
      <c r="G1115">
        <v>31</v>
      </c>
      <c r="H1115">
        <v>17</v>
      </c>
      <c r="I1115">
        <v>31</v>
      </c>
      <c r="J1115">
        <v>0</v>
      </c>
      <c r="K1115">
        <v>50</v>
      </c>
      <c r="L1115">
        <v>1</v>
      </c>
      <c r="M1115">
        <v>31</v>
      </c>
      <c r="N1115">
        <v>13</v>
      </c>
      <c r="O1115">
        <v>225</v>
      </c>
      <c r="P1115">
        <v>1</v>
      </c>
      <c r="Q1115">
        <v>1</v>
      </c>
      <c r="R1115">
        <v>16</v>
      </c>
    </row>
    <row r="1116" spans="1:18" ht="12.75">
      <c r="A1116" s="2" t="s">
        <v>19</v>
      </c>
      <c r="B1116" s="1">
        <v>0.4166666666666667</v>
      </c>
      <c r="C1116" s="1">
        <v>0.3958333333333333</v>
      </c>
      <c r="D1116" s="1">
        <v>0.4784722222222222</v>
      </c>
      <c r="E1116">
        <v>570</v>
      </c>
      <c r="F1116">
        <v>689</v>
      </c>
      <c r="G1116">
        <v>21</v>
      </c>
      <c r="H1116">
        <v>9</v>
      </c>
      <c r="I1116">
        <v>21</v>
      </c>
      <c r="J1116">
        <v>0</v>
      </c>
      <c r="K1116">
        <v>50</v>
      </c>
      <c r="L1116">
        <v>12</v>
      </c>
      <c r="M1116">
        <v>253</v>
      </c>
      <c r="N1116">
        <v>1</v>
      </c>
      <c r="O1116">
        <v>9</v>
      </c>
      <c r="P1116">
        <v>1</v>
      </c>
      <c r="Q1116">
        <v>1</v>
      </c>
      <c r="R1116">
        <v>16</v>
      </c>
    </row>
    <row r="1117" spans="1:18" ht="12.75">
      <c r="A1117" s="2" t="s">
        <v>19</v>
      </c>
      <c r="B1117" s="1">
        <v>0.4375</v>
      </c>
      <c r="C1117" s="1">
        <v>0.3958333333333333</v>
      </c>
      <c r="D1117" s="1">
        <v>0.4784722222222222</v>
      </c>
      <c r="E1117">
        <v>570</v>
      </c>
      <c r="F1117">
        <v>689</v>
      </c>
      <c r="G1117">
        <v>16</v>
      </c>
      <c r="H1117">
        <v>20</v>
      </c>
      <c r="I1117">
        <v>20</v>
      </c>
      <c r="J1117">
        <v>0</v>
      </c>
      <c r="K1117">
        <v>50</v>
      </c>
      <c r="L1117">
        <v>4</v>
      </c>
      <c r="M1117">
        <v>62</v>
      </c>
      <c r="N1117">
        <v>26</v>
      </c>
      <c r="O1117">
        <v>527</v>
      </c>
      <c r="P1117">
        <v>1</v>
      </c>
      <c r="Q1117">
        <v>1</v>
      </c>
      <c r="R1117">
        <v>37</v>
      </c>
    </row>
    <row r="1118" spans="1:18" ht="12.75">
      <c r="A1118" s="2" t="s">
        <v>19</v>
      </c>
      <c r="B1118" s="1">
        <v>0.4583333333333333</v>
      </c>
      <c r="C1118" s="1">
        <v>0.3958333333333333</v>
      </c>
      <c r="D1118" s="1">
        <v>0.4784722222222222</v>
      </c>
      <c r="E1118">
        <v>570</v>
      </c>
      <c r="F1118">
        <v>689</v>
      </c>
      <c r="G1118">
        <v>20</v>
      </c>
      <c r="H1118">
        <v>22</v>
      </c>
      <c r="I1118">
        <v>22</v>
      </c>
      <c r="J1118">
        <v>0</v>
      </c>
      <c r="K1118">
        <v>50</v>
      </c>
      <c r="L1118">
        <v>10</v>
      </c>
      <c r="M1118">
        <v>195</v>
      </c>
      <c r="N1118">
        <v>8</v>
      </c>
      <c r="O1118">
        <v>174</v>
      </c>
      <c r="P1118">
        <v>1</v>
      </c>
      <c r="Q1118">
        <v>1</v>
      </c>
      <c r="R1118">
        <v>23</v>
      </c>
    </row>
    <row r="1119" spans="1:18" ht="12.75">
      <c r="A1119" s="2" t="s">
        <v>19</v>
      </c>
      <c r="B1119" s="1">
        <v>0.4791666666666667</v>
      </c>
      <c r="C1119" s="1">
        <v>0.4791666666666667</v>
      </c>
      <c r="D1119" s="1">
        <v>0.6243055555555556</v>
      </c>
      <c r="E1119">
        <v>690</v>
      </c>
      <c r="F1119">
        <v>899</v>
      </c>
      <c r="G1119">
        <v>19</v>
      </c>
      <c r="H1119">
        <v>27</v>
      </c>
      <c r="I1119">
        <v>27</v>
      </c>
      <c r="J1119">
        <v>0</v>
      </c>
      <c r="K1119">
        <v>25</v>
      </c>
      <c r="L1119">
        <v>13</v>
      </c>
      <c r="M1119">
        <v>247</v>
      </c>
      <c r="N1119">
        <v>18</v>
      </c>
      <c r="O1119">
        <v>482</v>
      </c>
      <c r="P1119">
        <v>1</v>
      </c>
      <c r="Q1119">
        <v>1</v>
      </c>
      <c r="R1119">
        <v>46</v>
      </c>
    </row>
    <row r="1120" spans="1:18" ht="12.75">
      <c r="A1120" s="2" t="s">
        <v>19</v>
      </c>
      <c r="B1120" s="1">
        <v>0.5</v>
      </c>
      <c r="C1120" s="1">
        <v>0.4791666666666667</v>
      </c>
      <c r="D1120" s="1">
        <v>0.6243055555555556</v>
      </c>
      <c r="E1120">
        <v>690</v>
      </c>
      <c r="F1120">
        <v>899</v>
      </c>
      <c r="G1120">
        <v>21</v>
      </c>
      <c r="H1120">
        <v>26</v>
      </c>
      <c r="I1120">
        <v>26</v>
      </c>
      <c r="J1120">
        <v>0</v>
      </c>
      <c r="K1120">
        <v>25</v>
      </c>
      <c r="L1120">
        <v>14</v>
      </c>
      <c r="M1120">
        <v>297</v>
      </c>
      <c r="N1120">
        <v>12</v>
      </c>
      <c r="O1120">
        <v>312</v>
      </c>
      <c r="P1120">
        <v>1</v>
      </c>
      <c r="Q1120">
        <v>1</v>
      </c>
      <c r="R1120">
        <v>38</v>
      </c>
    </row>
    <row r="1121" spans="1:18" ht="12.75">
      <c r="A1121" s="2" t="s">
        <v>19</v>
      </c>
      <c r="B1121" s="1">
        <v>0.5208333333333334</v>
      </c>
      <c r="C1121" s="1">
        <v>0.4791666666666667</v>
      </c>
      <c r="D1121" s="1">
        <v>0.6243055555555556</v>
      </c>
      <c r="E1121">
        <v>690</v>
      </c>
      <c r="F1121">
        <v>899</v>
      </c>
      <c r="G1121">
        <v>14</v>
      </c>
      <c r="H1121">
        <v>25</v>
      </c>
      <c r="I1121">
        <v>25</v>
      </c>
      <c r="J1121">
        <v>0</v>
      </c>
      <c r="K1121">
        <v>25</v>
      </c>
      <c r="L1121">
        <v>10</v>
      </c>
      <c r="M1121">
        <v>141</v>
      </c>
      <c r="N1121">
        <v>18</v>
      </c>
      <c r="O1121">
        <v>447</v>
      </c>
      <c r="P1121">
        <v>1</v>
      </c>
      <c r="Q1121">
        <v>1</v>
      </c>
      <c r="R1121">
        <v>37</v>
      </c>
    </row>
    <row r="1122" spans="1:18" ht="12.75">
      <c r="A1122" s="2" t="s">
        <v>19</v>
      </c>
      <c r="B1122" s="1">
        <v>0.5416666666666666</v>
      </c>
      <c r="C1122" s="1">
        <v>0.4791666666666667</v>
      </c>
      <c r="D1122" s="1">
        <v>0.6243055555555556</v>
      </c>
      <c r="E1122">
        <v>690</v>
      </c>
      <c r="F1122">
        <v>899</v>
      </c>
      <c r="G1122">
        <v>11</v>
      </c>
      <c r="H1122">
        <v>27</v>
      </c>
      <c r="I1122">
        <v>27</v>
      </c>
      <c r="J1122">
        <v>0</v>
      </c>
      <c r="K1122">
        <v>25</v>
      </c>
      <c r="L1122">
        <v>14</v>
      </c>
      <c r="M1122">
        <v>147</v>
      </c>
      <c r="N1122">
        <v>16</v>
      </c>
      <c r="O1122">
        <v>439</v>
      </c>
      <c r="P1122">
        <v>1</v>
      </c>
      <c r="Q1122">
        <v>1</v>
      </c>
      <c r="R1122">
        <v>37</v>
      </c>
    </row>
    <row r="1123" spans="1:18" ht="12.75">
      <c r="A1123" s="2" t="s">
        <v>19</v>
      </c>
      <c r="B1123" s="1">
        <v>0.5625</v>
      </c>
      <c r="C1123" s="1">
        <v>0.4791666666666667</v>
      </c>
      <c r="D1123" s="1">
        <v>0.6243055555555556</v>
      </c>
      <c r="E1123">
        <v>690</v>
      </c>
      <c r="F1123">
        <v>899</v>
      </c>
      <c r="G1123">
        <v>16</v>
      </c>
      <c r="H1123">
        <v>31</v>
      </c>
      <c r="I1123">
        <v>31</v>
      </c>
      <c r="J1123">
        <v>0</v>
      </c>
      <c r="K1123">
        <v>25</v>
      </c>
      <c r="L1123">
        <v>19</v>
      </c>
      <c r="M1123">
        <v>298</v>
      </c>
      <c r="N1123">
        <v>21</v>
      </c>
      <c r="O1123">
        <v>650</v>
      </c>
      <c r="P1123">
        <v>1</v>
      </c>
      <c r="Q1123">
        <v>1</v>
      </c>
      <c r="R1123">
        <v>59</v>
      </c>
    </row>
    <row r="1124" spans="1:18" ht="12.75">
      <c r="A1124" s="2" t="s">
        <v>19</v>
      </c>
      <c r="B1124" s="1">
        <v>0.5833333333333334</v>
      </c>
      <c r="C1124" s="1">
        <v>0.4791666666666667</v>
      </c>
      <c r="D1124" s="1">
        <v>0.6243055555555556</v>
      </c>
      <c r="E1124">
        <v>690</v>
      </c>
      <c r="F1124">
        <v>899</v>
      </c>
      <c r="G1124">
        <v>11</v>
      </c>
      <c r="H1124">
        <v>24</v>
      </c>
      <c r="I1124">
        <v>24</v>
      </c>
      <c r="J1124">
        <v>0</v>
      </c>
      <c r="K1124">
        <v>25</v>
      </c>
      <c r="L1124">
        <v>20</v>
      </c>
      <c r="M1124">
        <v>210</v>
      </c>
      <c r="N1124">
        <v>13</v>
      </c>
      <c r="O1124">
        <v>317</v>
      </c>
      <c r="P1124">
        <v>1</v>
      </c>
      <c r="Q1124">
        <v>1</v>
      </c>
      <c r="R1124">
        <v>33</v>
      </c>
    </row>
    <row r="1125" spans="1:18" ht="12.75">
      <c r="A1125" s="2" t="s">
        <v>19</v>
      </c>
      <c r="B1125" s="1">
        <v>0.6041666666666666</v>
      </c>
      <c r="C1125" s="1">
        <v>0.4791666666666667</v>
      </c>
      <c r="D1125" s="1">
        <v>0.6243055555555556</v>
      </c>
      <c r="E1125">
        <v>690</v>
      </c>
      <c r="F1125">
        <v>899</v>
      </c>
      <c r="G1125">
        <v>8</v>
      </c>
      <c r="H1125">
        <v>21</v>
      </c>
      <c r="I1125">
        <v>21</v>
      </c>
      <c r="J1125">
        <v>0</v>
      </c>
      <c r="K1125">
        <v>25</v>
      </c>
      <c r="L1125">
        <v>15</v>
      </c>
      <c r="M1125">
        <v>123</v>
      </c>
      <c r="N1125">
        <v>16</v>
      </c>
      <c r="O1125">
        <v>342</v>
      </c>
      <c r="P1125">
        <v>1</v>
      </c>
      <c r="Q1125">
        <v>1</v>
      </c>
      <c r="R1125">
        <v>29</v>
      </c>
    </row>
    <row r="1126" spans="1:18" ht="12.75">
      <c r="A1126" s="2" t="s">
        <v>19</v>
      </c>
      <c r="B1126" s="1">
        <v>0.625</v>
      </c>
      <c r="C1126" s="1">
        <v>0.625</v>
      </c>
      <c r="D1126" s="1">
        <v>0.9784722222222223</v>
      </c>
      <c r="E1126">
        <v>900</v>
      </c>
      <c r="F1126">
        <v>1409</v>
      </c>
      <c r="G1126">
        <v>7</v>
      </c>
      <c r="H1126">
        <v>0</v>
      </c>
      <c r="I1126">
        <v>7</v>
      </c>
      <c r="J1126">
        <v>0</v>
      </c>
      <c r="K1126">
        <v>50</v>
      </c>
      <c r="L1126">
        <v>13</v>
      </c>
      <c r="M1126">
        <v>88</v>
      </c>
      <c r="N1126">
        <v>0</v>
      </c>
      <c r="O1126">
        <v>0</v>
      </c>
      <c r="P1126">
        <v>1</v>
      </c>
      <c r="Q1126">
        <v>1</v>
      </c>
      <c r="R1126">
        <v>6</v>
      </c>
    </row>
    <row r="1127" spans="1:18" ht="12.75">
      <c r="A1127" s="2" t="s">
        <v>19</v>
      </c>
      <c r="B1127" s="1">
        <v>0.6458333333333334</v>
      </c>
      <c r="C1127" s="1">
        <v>0.625</v>
      </c>
      <c r="D1127" s="1">
        <v>0.9784722222222223</v>
      </c>
      <c r="E1127">
        <v>900</v>
      </c>
      <c r="F1127">
        <v>1409</v>
      </c>
      <c r="G1127">
        <v>20</v>
      </c>
      <c r="H1127">
        <v>17</v>
      </c>
      <c r="I1127">
        <v>20</v>
      </c>
      <c r="J1127">
        <v>0</v>
      </c>
      <c r="K1127">
        <v>50</v>
      </c>
      <c r="L1127">
        <v>5</v>
      </c>
      <c r="M1127">
        <v>101</v>
      </c>
      <c r="N1127">
        <v>16</v>
      </c>
      <c r="O1127">
        <v>267</v>
      </c>
      <c r="P1127">
        <v>1</v>
      </c>
      <c r="Q1127">
        <v>1</v>
      </c>
      <c r="R1127">
        <v>23</v>
      </c>
    </row>
    <row r="1128" spans="1:18" ht="12.75">
      <c r="A1128" s="2" t="s">
        <v>19</v>
      </c>
      <c r="B1128" s="1">
        <v>0.6666666666666666</v>
      </c>
      <c r="C1128" s="1">
        <v>0.625</v>
      </c>
      <c r="D1128" s="1">
        <v>0.9784722222222223</v>
      </c>
      <c r="E1128">
        <v>900</v>
      </c>
      <c r="F1128">
        <v>1409</v>
      </c>
      <c r="G1128">
        <v>21</v>
      </c>
      <c r="H1128">
        <v>11</v>
      </c>
      <c r="I1128">
        <v>21</v>
      </c>
      <c r="J1128">
        <v>0</v>
      </c>
      <c r="K1128">
        <v>50</v>
      </c>
      <c r="L1128">
        <v>9</v>
      </c>
      <c r="M1128">
        <v>190</v>
      </c>
      <c r="N1128">
        <v>15</v>
      </c>
      <c r="O1128">
        <v>164</v>
      </c>
      <c r="P1128">
        <v>1</v>
      </c>
      <c r="Q1128">
        <v>1</v>
      </c>
      <c r="R1128">
        <v>22</v>
      </c>
    </row>
    <row r="1129" spans="1:18" ht="12.75">
      <c r="A1129" s="2" t="s">
        <v>19</v>
      </c>
      <c r="B1129" s="1">
        <v>0.6875</v>
      </c>
      <c r="C1129" s="1">
        <v>0.625</v>
      </c>
      <c r="D1129" s="1">
        <v>0.9784722222222223</v>
      </c>
      <c r="E1129">
        <v>900</v>
      </c>
      <c r="F1129">
        <v>1409</v>
      </c>
      <c r="G1129">
        <v>20</v>
      </c>
      <c r="H1129">
        <v>0</v>
      </c>
      <c r="I1129">
        <v>20</v>
      </c>
      <c r="J1129">
        <v>0</v>
      </c>
      <c r="K1129">
        <v>50</v>
      </c>
      <c r="L1129">
        <v>14</v>
      </c>
      <c r="M1129">
        <v>282</v>
      </c>
      <c r="N1129">
        <v>0</v>
      </c>
      <c r="O1129">
        <v>0</v>
      </c>
      <c r="P1129">
        <v>1</v>
      </c>
      <c r="Q1129">
        <v>1</v>
      </c>
      <c r="R1129">
        <v>18</v>
      </c>
    </row>
    <row r="1130" spans="1:18" ht="12.75">
      <c r="A1130" s="2" t="s">
        <v>19</v>
      </c>
      <c r="B1130" s="1">
        <v>0.7083333333333334</v>
      </c>
      <c r="C1130" s="1">
        <v>0.625</v>
      </c>
      <c r="D1130" s="1">
        <v>0.9784722222222223</v>
      </c>
      <c r="E1130">
        <v>900</v>
      </c>
      <c r="F1130">
        <v>1409</v>
      </c>
      <c r="G1130">
        <v>24</v>
      </c>
      <c r="H1130">
        <v>13</v>
      </c>
      <c r="I1130">
        <v>24</v>
      </c>
      <c r="J1130">
        <v>0</v>
      </c>
      <c r="K1130">
        <v>50</v>
      </c>
      <c r="L1130">
        <v>3</v>
      </c>
      <c r="M1130">
        <v>73</v>
      </c>
      <c r="N1130">
        <v>13</v>
      </c>
      <c r="O1130">
        <v>168</v>
      </c>
      <c r="P1130">
        <v>1</v>
      </c>
      <c r="Q1130">
        <v>1</v>
      </c>
      <c r="R1130">
        <v>15</v>
      </c>
    </row>
    <row r="1131" spans="1:18" ht="12.75">
      <c r="A1131" s="2" t="s">
        <v>19</v>
      </c>
      <c r="B1131" s="1">
        <v>0.7291666666666666</v>
      </c>
      <c r="C1131" s="1">
        <v>0.625</v>
      </c>
      <c r="D1131" s="1">
        <v>0.9784722222222223</v>
      </c>
      <c r="E1131">
        <v>900</v>
      </c>
      <c r="F1131">
        <v>1409</v>
      </c>
      <c r="G1131">
        <v>13</v>
      </c>
      <c r="H1131">
        <v>26</v>
      </c>
      <c r="I1131">
        <v>26</v>
      </c>
      <c r="J1131">
        <v>0</v>
      </c>
      <c r="K1131">
        <v>50</v>
      </c>
      <c r="L1131">
        <v>14</v>
      </c>
      <c r="M1131">
        <v>176</v>
      </c>
      <c r="N1131">
        <v>2</v>
      </c>
      <c r="O1131">
        <v>51</v>
      </c>
      <c r="P1131">
        <v>1</v>
      </c>
      <c r="Q1131">
        <v>1</v>
      </c>
      <c r="R1131">
        <v>14</v>
      </c>
    </row>
    <row r="1132" spans="1:18" ht="12.75">
      <c r="A1132" s="2" t="s">
        <v>19</v>
      </c>
      <c r="B1132" s="1">
        <v>0.75</v>
      </c>
      <c r="C1132" s="1">
        <v>0.625</v>
      </c>
      <c r="D1132" s="1">
        <v>0.9784722222222223</v>
      </c>
      <c r="E1132">
        <v>900</v>
      </c>
      <c r="F1132">
        <v>1409</v>
      </c>
      <c r="G1132">
        <v>59</v>
      </c>
      <c r="H1132">
        <v>16</v>
      </c>
      <c r="I1132">
        <v>59</v>
      </c>
      <c r="J1132">
        <v>0</v>
      </c>
      <c r="K1132">
        <v>50</v>
      </c>
      <c r="L1132">
        <v>6</v>
      </c>
      <c r="M1132">
        <v>356</v>
      </c>
      <c r="N1132">
        <v>15</v>
      </c>
      <c r="O1132">
        <v>236</v>
      </c>
      <c r="P1132">
        <v>1</v>
      </c>
      <c r="Q1132">
        <v>1</v>
      </c>
      <c r="R1132">
        <v>37</v>
      </c>
    </row>
    <row r="1133" spans="1:18" ht="12.75">
      <c r="A1133" s="2" t="s">
        <v>19</v>
      </c>
      <c r="B1133" s="1">
        <v>0.7708333333333334</v>
      </c>
      <c r="C1133" s="1">
        <v>0.625</v>
      </c>
      <c r="D1133" s="1">
        <v>0.9784722222222223</v>
      </c>
      <c r="E1133">
        <v>900</v>
      </c>
      <c r="F1133">
        <v>1409</v>
      </c>
      <c r="G1133">
        <v>12</v>
      </c>
      <c r="H1133">
        <v>16</v>
      </c>
      <c r="I1133">
        <v>16</v>
      </c>
      <c r="J1133">
        <v>0</v>
      </c>
      <c r="K1133">
        <v>50</v>
      </c>
      <c r="L1133">
        <v>12</v>
      </c>
      <c r="M1133">
        <v>141</v>
      </c>
      <c r="N1133">
        <v>14</v>
      </c>
      <c r="O1133">
        <v>229</v>
      </c>
      <c r="P1133">
        <v>1</v>
      </c>
      <c r="Q1133">
        <v>1</v>
      </c>
      <c r="R1133">
        <v>23</v>
      </c>
    </row>
    <row r="1134" spans="1:18" ht="12.75">
      <c r="A1134" s="2" t="s">
        <v>19</v>
      </c>
      <c r="B1134" s="1">
        <v>0.7916666666666666</v>
      </c>
      <c r="C1134" s="1">
        <v>0.625</v>
      </c>
      <c r="D1134" s="1">
        <v>0.9784722222222223</v>
      </c>
      <c r="E1134">
        <v>900</v>
      </c>
      <c r="F1134">
        <v>1409</v>
      </c>
      <c r="G1134">
        <v>9</v>
      </c>
      <c r="H1134">
        <v>0</v>
      </c>
      <c r="I1134">
        <v>9</v>
      </c>
      <c r="J1134">
        <v>0</v>
      </c>
      <c r="K1134">
        <v>50</v>
      </c>
      <c r="L1134">
        <v>14</v>
      </c>
      <c r="M1134">
        <v>122</v>
      </c>
      <c r="N1134">
        <v>0</v>
      </c>
      <c r="O1134">
        <v>0</v>
      </c>
      <c r="P1134">
        <v>1</v>
      </c>
      <c r="Q1134">
        <v>1</v>
      </c>
      <c r="R1134">
        <v>8</v>
      </c>
    </row>
    <row r="1135" spans="1:18" ht="12.75">
      <c r="A1135" s="2" t="s">
        <v>19</v>
      </c>
      <c r="B1135" s="1">
        <v>0.8125</v>
      </c>
      <c r="C1135" s="1">
        <v>0.625</v>
      </c>
      <c r="D1135" s="1">
        <v>0.9784722222222223</v>
      </c>
      <c r="E1135">
        <v>900</v>
      </c>
      <c r="F1135">
        <v>1409</v>
      </c>
      <c r="G1135">
        <v>0</v>
      </c>
      <c r="H1135">
        <v>11</v>
      </c>
      <c r="I1135">
        <v>11</v>
      </c>
      <c r="J1135">
        <v>0</v>
      </c>
      <c r="K1135">
        <v>50</v>
      </c>
      <c r="L1135">
        <v>0</v>
      </c>
      <c r="M1135">
        <v>0</v>
      </c>
      <c r="N1135">
        <v>29</v>
      </c>
      <c r="O1135">
        <v>305</v>
      </c>
      <c r="P1135">
        <v>1</v>
      </c>
      <c r="Q1135">
        <v>1</v>
      </c>
      <c r="R1135">
        <v>19</v>
      </c>
    </row>
    <row r="1136" spans="1:18" ht="12.75">
      <c r="A1136" s="2" t="s">
        <v>19</v>
      </c>
      <c r="B1136" s="1">
        <v>0.8333333333333334</v>
      </c>
      <c r="C1136" s="1">
        <v>0.625</v>
      </c>
      <c r="D1136" s="1">
        <v>0.9784722222222223</v>
      </c>
      <c r="E1136">
        <v>900</v>
      </c>
      <c r="F1136">
        <v>1409</v>
      </c>
      <c r="G1136">
        <v>10</v>
      </c>
      <c r="H1136">
        <v>12</v>
      </c>
      <c r="I1136">
        <v>12</v>
      </c>
      <c r="J1136">
        <v>0</v>
      </c>
      <c r="K1136">
        <v>50</v>
      </c>
      <c r="L1136">
        <v>14</v>
      </c>
      <c r="M1136">
        <v>144</v>
      </c>
      <c r="N1136">
        <v>1</v>
      </c>
      <c r="O1136">
        <v>12</v>
      </c>
      <c r="P1136">
        <v>1</v>
      </c>
      <c r="Q1136">
        <v>1</v>
      </c>
      <c r="R1136">
        <v>10</v>
      </c>
    </row>
    <row r="1137" spans="1:18" ht="12.75">
      <c r="A1137" s="2" t="s">
        <v>19</v>
      </c>
      <c r="B1137" s="1">
        <v>0.8541666666666666</v>
      </c>
      <c r="C1137" s="1">
        <v>0.625</v>
      </c>
      <c r="D1137" s="1">
        <v>0.9784722222222223</v>
      </c>
      <c r="E1137">
        <v>900</v>
      </c>
      <c r="F1137">
        <v>1409</v>
      </c>
      <c r="G1137">
        <v>10</v>
      </c>
      <c r="H1137">
        <v>18</v>
      </c>
      <c r="I1137">
        <v>18</v>
      </c>
      <c r="J1137">
        <v>0</v>
      </c>
      <c r="K1137">
        <v>50</v>
      </c>
      <c r="L1137">
        <v>4</v>
      </c>
      <c r="M1137">
        <v>40</v>
      </c>
      <c r="N1137">
        <v>14</v>
      </c>
      <c r="O1137">
        <v>255</v>
      </c>
      <c r="P1137">
        <v>1</v>
      </c>
      <c r="Q1137">
        <v>1</v>
      </c>
      <c r="R1137">
        <v>18</v>
      </c>
    </row>
    <row r="1138" spans="1:18" ht="12.75">
      <c r="A1138" s="2" t="s">
        <v>19</v>
      </c>
      <c r="B1138" s="1">
        <v>0.875</v>
      </c>
      <c r="C1138" s="1">
        <v>0.625</v>
      </c>
      <c r="D1138" s="1">
        <v>0.9784722222222223</v>
      </c>
      <c r="E1138">
        <v>900</v>
      </c>
      <c r="F1138">
        <v>1409</v>
      </c>
      <c r="G1138">
        <v>4</v>
      </c>
      <c r="H1138">
        <v>17</v>
      </c>
      <c r="I1138">
        <v>17</v>
      </c>
      <c r="J1138">
        <v>0</v>
      </c>
      <c r="K1138">
        <v>50</v>
      </c>
      <c r="L1138">
        <v>8</v>
      </c>
      <c r="M1138">
        <v>33</v>
      </c>
      <c r="N1138">
        <v>11</v>
      </c>
      <c r="O1138">
        <v>192</v>
      </c>
      <c r="P1138">
        <v>1</v>
      </c>
      <c r="Q1138">
        <v>1</v>
      </c>
      <c r="R1138">
        <v>14</v>
      </c>
    </row>
    <row r="1139" spans="1:18" ht="12.75">
      <c r="A1139" s="2" t="s">
        <v>19</v>
      </c>
      <c r="B1139" s="1">
        <v>0.8958333333333334</v>
      </c>
      <c r="C1139" s="1">
        <v>0.625</v>
      </c>
      <c r="D1139" s="1">
        <v>0.9784722222222223</v>
      </c>
      <c r="E1139">
        <v>900</v>
      </c>
      <c r="F1139">
        <v>1409</v>
      </c>
      <c r="G1139">
        <v>7</v>
      </c>
      <c r="H1139">
        <v>7</v>
      </c>
      <c r="I1139">
        <v>7</v>
      </c>
      <c r="J1139">
        <v>0</v>
      </c>
      <c r="K1139">
        <v>50</v>
      </c>
      <c r="L1139">
        <v>8</v>
      </c>
      <c r="M1139">
        <v>53</v>
      </c>
      <c r="N1139">
        <v>3</v>
      </c>
      <c r="O1139">
        <v>21</v>
      </c>
      <c r="P1139">
        <v>1</v>
      </c>
      <c r="Q1139">
        <v>1</v>
      </c>
      <c r="R1139">
        <v>5</v>
      </c>
    </row>
    <row r="1140" spans="1:18" ht="12.75">
      <c r="A1140" s="2" t="s">
        <v>19</v>
      </c>
      <c r="B1140" s="1">
        <v>0.9166666666666666</v>
      </c>
      <c r="C1140" s="1">
        <v>0.625</v>
      </c>
      <c r="D1140" s="1">
        <v>0.9784722222222223</v>
      </c>
      <c r="E1140">
        <v>900</v>
      </c>
      <c r="F1140">
        <v>1409</v>
      </c>
      <c r="G1140">
        <v>3</v>
      </c>
      <c r="H1140">
        <v>5</v>
      </c>
      <c r="I1140">
        <v>5</v>
      </c>
      <c r="J1140">
        <v>0</v>
      </c>
      <c r="K1140">
        <v>50</v>
      </c>
      <c r="L1140">
        <v>2</v>
      </c>
      <c r="M1140">
        <v>5</v>
      </c>
      <c r="N1140">
        <v>13</v>
      </c>
      <c r="O1140">
        <v>70</v>
      </c>
      <c r="P1140">
        <v>1</v>
      </c>
      <c r="Q1140">
        <v>1</v>
      </c>
      <c r="R1140">
        <v>5</v>
      </c>
    </row>
    <row r="1141" spans="1:18" ht="12.75">
      <c r="A1141" s="2" t="s">
        <v>19</v>
      </c>
      <c r="B1141" s="1">
        <v>0.9375</v>
      </c>
      <c r="C1141" s="1">
        <v>0.625</v>
      </c>
      <c r="D1141" s="1">
        <v>0.9784722222222223</v>
      </c>
      <c r="E1141">
        <v>900</v>
      </c>
      <c r="F1141">
        <v>1409</v>
      </c>
      <c r="G1141">
        <v>2</v>
      </c>
      <c r="H1141">
        <v>0</v>
      </c>
      <c r="I1141">
        <v>2</v>
      </c>
      <c r="J1141">
        <v>0</v>
      </c>
      <c r="K1141">
        <v>50</v>
      </c>
      <c r="L1141">
        <v>5</v>
      </c>
      <c r="M1141">
        <v>8</v>
      </c>
      <c r="N1141">
        <v>0</v>
      </c>
      <c r="O1141">
        <v>0</v>
      </c>
      <c r="P1141">
        <v>1</v>
      </c>
      <c r="Q1141">
        <v>1</v>
      </c>
      <c r="R1141">
        <v>1</v>
      </c>
    </row>
    <row r="1142" spans="1:18" ht="12.75">
      <c r="A1142" s="2" t="s">
        <v>19</v>
      </c>
      <c r="B1142" s="1">
        <v>0.9583333333333334</v>
      </c>
      <c r="C1142" s="1">
        <v>0.625</v>
      </c>
      <c r="D1142" s="1">
        <v>0.9784722222222223</v>
      </c>
      <c r="E1142">
        <v>900</v>
      </c>
      <c r="F1142">
        <v>1409</v>
      </c>
      <c r="G1142">
        <v>0</v>
      </c>
      <c r="H1142">
        <v>3</v>
      </c>
      <c r="I1142">
        <v>3</v>
      </c>
      <c r="J1142">
        <v>0</v>
      </c>
      <c r="K1142">
        <v>50</v>
      </c>
      <c r="L1142">
        <v>0</v>
      </c>
      <c r="M1142">
        <v>0</v>
      </c>
      <c r="N1142">
        <v>9</v>
      </c>
      <c r="O1142">
        <v>24</v>
      </c>
      <c r="P1142">
        <v>1</v>
      </c>
      <c r="Q1142">
        <v>1</v>
      </c>
      <c r="R1142">
        <v>2</v>
      </c>
    </row>
    <row r="1143" spans="1:18" ht="12.75">
      <c r="A1143" s="2" t="s">
        <v>25</v>
      </c>
      <c r="B1143" s="1">
        <v>0.25</v>
      </c>
      <c r="C1143" s="1">
        <v>0.25</v>
      </c>
      <c r="D1143" s="1">
        <v>0.29097222222222224</v>
      </c>
      <c r="E1143">
        <v>360</v>
      </c>
      <c r="F1143">
        <v>419</v>
      </c>
      <c r="G1143">
        <v>13</v>
      </c>
      <c r="H1143">
        <v>14</v>
      </c>
      <c r="I1143">
        <v>14</v>
      </c>
      <c r="J1143">
        <v>0</v>
      </c>
      <c r="K1143">
        <v>19</v>
      </c>
      <c r="L1143">
        <v>15</v>
      </c>
      <c r="M1143">
        <v>278</v>
      </c>
      <c r="N1143">
        <v>15</v>
      </c>
      <c r="O1143">
        <v>295</v>
      </c>
      <c r="P1143">
        <v>0.7</v>
      </c>
      <c r="Q1143">
        <v>0.7</v>
      </c>
      <c r="R1143">
        <v>36</v>
      </c>
    </row>
    <row r="1144" spans="1:18" ht="12.75">
      <c r="A1144" s="2" t="s">
        <v>25</v>
      </c>
      <c r="B1144" s="1">
        <v>0.2708333333333333</v>
      </c>
      <c r="C1144" s="1">
        <v>0.25</v>
      </c>
      <c r="D1144" s="1">
        <v>0.29097222222222224</v>
      </c>
      <c r="E1144">
        <v>360</v>
      </c>
      <c r="F1144">
        <v>419</v>
      </c>
      <c r="G1144">
        <v>18</v>
      </c>
      <c r="H1144">
        <v>26</v>
      </c>
      <c r="I1144">
        <v>26</v>
      </c>
      <c r="J1144">
        <v>0</v>
      </c>
      <c r="K1144">
        <v>19</v>
      </c>
      <c r="L1144">
        <v>64</v>
      </c>
      <c r="M1144">
        <v>1654</v>
      </c>
      <c r="N1144">
        <v>99</v>
      </c>
      <c r="O1144">
        <v>3627</v>
      </c>
      <c r="P1144">
        <v>0.7</v>
      </c>
      <c r="Q1144">
        <v>0.7</v>
      </c>
      <c r="R1144">
        <v>330</v>
      </c>
    </row>
    <row r="1145" spans="1:18" ht="12.75">
      <c r="A1145" s="2" t="s">
        <v>25</v>
      </c>
      <c r="B1145" s="1">
        <v>0.2916666666666667</v>
      </c>
      <c r="C1145" s="1">
        <v>0.2916666666666667</v>
      </c>
      <c r="D1145" s="1">
        <v>0.31180555555555556</v>
      </c>
      <c r="E1145">
        <v>420</v>
      </c>
      <c r="F1145">
        <v>449</v>
      </c>
      <c r="G1145">
        <v>27</v>
      </c>
      <c r="H1145">
        <v>37</v>
      </c>
      <c r="I1145">
        <v>37</v>
      </c>
      <c r="J1145">
        <v>0</v>
      </c>
      <c r="K1145">
        <v>4</v>
      </c>
      <c r="L1145">
        <v>60</v>
      </c>
      <c r="M1145">
        <v>2293</v>
      </c>
      <c r="N1145">
        <v>70</v>
      </c>
      <c r="O1145">
        <v>3691</v>
      </c>
      <c r="P1145">
        <v>0.7</v>
      </c>
      <c r="Q1145">
        <v>0.7</v>
      </c>
      <c r="R1145">
        <v>374</v>
      </c>
    </row>
    <row r="1146" spans="1:18" ht="12.75">
      <c r="A1146" s="2" t="s">
        <v>25</v>
      </c>
      <c r="B1146" s="1">
        <v>0.3125</v>
      </c>
      <c r="C1146" s="1">
        <v>0.3125</v>
      </c>
      <c r="D1146" s="1">
        <v>0.4159722222222222</v>
      </c>
      <c r="E1146">
        <v>450</v>
      </c>
      <c r="F1146">
        <v>599</v>
      </c>
      <c r="G1146">
        <v>43</v>
      </c>
      <c r="H1146">
        <v>59</v>
      </c>
      <c r="I1146">
        <v>59</v>
      </c>
      <c r="J1146">
        <v>1</v>
      </c>
      <c r="K1146">
        <v>5</v>
      </c>
      <c r="L1146">
        <v>87</v>
      </c>
      <c r="M1146">
        <v>5392</v>
      </c>
      <c r="N1146">
        <v>73</v>
      </c>
      <c r="O1146">
        <v>6137</v>
      </c>
      <c r="P1146">
        <v>0.7</v>
      </c>
      <c r="Q1146">
        <v>0.7</v>
      </c>
      <c r="R1146">
        <v>721</v>
      </c>
    </row>
    <row r="1147" spans="1:18" ht="12.75">
      <c r="A1147" s="2" t="s">
        <v>25</v>
      </c>
      <c r="B1147" s="1">
        <v>0.3333333333333333</v>
      </c>
      <c r="C1147" s="1">
        <v>0.3125</v>
      </c>
      <c r="D1147" s="1">
        <v>0.4159722222222222</v>
      </c>
      <c r="E1147">
        <v>450</v>
      </c>
      <c r="F1147">
        <v>599</v>
      </c>
      <c r="G1147">
        <v>39</v>
      </c>
      <c r="H1147">
        <v>60</v>
      </c>
      <c r="I1147">
        <v>60</v>
      </c>
      <c r="J1147">
        <v>1</v>
      </c>
      <c r="K1147">
        <v>5</v>
      </c>
      <c r="L1147">
        <v>83</v>
      </c>
      <c r="M1147">
        <v>4645</v>
      </c>
      <c r="N1147">
        <v>90</v>
      </c>
      <c r="O1147">
        <v>7745</v>
      </c>
      <c r="P1147">
        <v>0.7</v>
      </c>
      <c r="Q1147">
        <v>0.7</v>
      </c>
      <c r="R1147">
        <v>774</v>
      </c>
    </row>
    <row r="1148" spans="1:18" ht="12.75">
      <c r="A1148" s="2" t="s">
        <v>25</v>
      </c>
      <c r="B1148" s="1">
        <v>0.3541666666666667</v>
      </c>
      <c r="C1148" s="1">
        <v>0.3125</v>
      </c>
      <c r="D1148" s="1">
        <v>0.4159722222222222</v>
      </c>
      <c r="E1148">
        <v>450</v>
      </c>
      <c r="F1148">
        <v>599</v>
      </c>
      <c r="G1148">
        <v>40</v>
      </c>
      <c r="H1148">
        <v>45</v>
      </c>
      <c r="I1148">
        <v>45</v>
      </c>
      <c r="J1148">
        <v>2</v>
      </c>
      <c r="K1148">
        <v>5</v>
      </c>
      <c r="L1148">
        <v>78</v>
      </c>
      <c r="M1148">
        <v>4421</v>
      </c>
      <c r="N1148">
        <v>97</v>
      </c>
      <c r="O1148">
        <v>6178</v>
      </c>
      <c r="P1148">
        <v>0.7</v>
      </c>
      <c r="Q1148">
        <v>0.7</v>
      </c>
      <c r="R1148">
        <v>662</v>
      </c>
    </row>
    <row r="1149" spans="1:18" ht="12.75">
      <c r="A1149" s="2" t="s">
        <v>25</v>
      </c>
      <c r="B1149" s="1">
        <v>0.375</v>
      </c>
      <c r="C1149" s="1">
        <v>0.3125</v>
      </c>
      <c r="D1149" s="1">
        <v>0.4159722222222222</v>
      </c>
      <c r="E1149">
        <v>450</v>
      </c>
      <c r="F1149">
        <v>599</v>
      </c>
      <c r="G1149">
        <v>33</v>
      </c>
      <c r="H1149">
        <v>40</v>
      </c>
      <c r="I1149">
        <v>40</v>
      </c>
      <c r="J1149">
        <v>0</v>
      </c>
      <c r="K1149">
        <v>5</v>
      </c>
      <c r="L1149">
        <v>89</v>
      </c>
      <c r="M1149">
        <v>4136</v>
      </c>
      <c r="N1149">
        <v>98</v>
      </c>
      <c r="O1149">
        <v>5614</v>
      </c>
      <c r="P1149">
        <v>0.7</v>
      </c>
      <c r="Q1149">
        <v>0.7</v>
      </c>
      <c r="R1149">
        <v>609</v>
      </c>
    </row>
    <row r="1150" spans="1:18" ht="12.75">
      <c r="A1150" s="2" t="s">
        <v>25</v>
      </c>
      <c r="B1150" s="1">
        <v>0.3958333333333333</v>
      </c>
      <c r="C1150" s="1">
        <v>0.3125</v>
      </c>
      <c r="D1150" s="1">
        <v>0.4159722222222222</v>
      </c>
      <c r="E1150">
        <v>450</v>
      </c>
      <c r="F1150">
        <v>599</v>
      </c>
      <c r="G1150">
        <v>34</v>
      </c>
      <c r="H1150">
        <v>35</v>
      </c>
      <c r="I1150">
        <v>35</v>
      </c>
      <c r="J1150">
        <v>1</v>
      </c>
      <c r="K1150">
        <v>5</v>
      </c>
      <c r="L1150">
        <v>80</v>
      </c>
      <c r="M1150">
        <v>3903</v>
      </c>
      <c r="N1150">
        <v>110</v>
      </c>
      <c r="O1150">
        <v>5500</v>
      </c>
      <c r="P1150">
        <v>0.7</v>
      </c>
      <c r="Q1150">
        <v>0.7</v>
      </c>
      <c r="R1150">
        <v>588</v>
      </c>
    </row>
    <row r="1151" spans="1:18" ht="12.75">
      <c r="A1151" s="2" t="s">
        <v>25</v>
      </c>
      <c r="B1151" s="1">
        <v>0.4166666666666667</v>
      </c>
      <c r="C1151" s="1">
        <v>0.4166666666666667</v>
      </c>
      <c r="D1151" s="1">
        <v>0.5409722222222222</v>
      </c>
      <c r="E1151">
        <v>600</v>
      </c>
      <c r="F1151">
        <v>779</v>
      </c>
      <c r="G1151">
        <v>37</v>
      </c>
      <c r="H1151">
        <v>33</v>
      </c>
      <c r="I1151">
        <v>37</v>
      </c>
      <c r="J1151">
        <v>0</v>
      </c>
      <c r="K1151">
        <v>6</v>
      </c>
      <c r="L1151">
        <v>62</v>
      </c>
      <c r="M1151">
        <v>3272</v>
      </c>
      <c r="N1151">
        <v>108</v>
      </c>
      <c r="O1151">
        <v>5149</v>
      </c>
      <c r="P1151">
        <v>0.7</v>
      </c>
      <c r="Q1151">
        <v>0.7</v>
      </c>
      <c r="R1151">
        <v>526</v>
      </c>
    </row>
    <row r="1152" spans="1:18" ht="12.75">
      <c r="A1152" s="2" t="s">
        <v>25</v>
      </c>
      <c r="B1152" s="1">
        <v>0.4375</v>
      </c>
      <c r="C1152" s="1">
        <v>0.4166666666666667</v>
      </c>
      <c r="D1152" s="1">
        <v>0.5409722222222222</v>
      </c>
      <c r="E1152">
        <v>600</v>
      </c>
      <c r="F1152">
        <v>779</v>
      </c>
      <c r="G1152">
        <v>32</v>
      </c>
      <c r="H1152">
        <v>41</v>
      </c>
      <c r="I1152">
        <v>41</v>
      </c>
      <c r="J1152">
        <v>0</v>
      </c>
      <c r="K1152">
        <v>6</v>
      </c>
      <c r="L1152">
        <v>63</v>
      </c>
      <c r="M1152">
        <v>2839</v>
      </c>
      <c r="N1152">
        <v>78</v>
      </c>
      <c r="O1152">
        <v>4532</v>
      </c>
      <c r="P1152">
        <v>0.7</v>
      </c>
      <c r="Q1152">
        <v>0.7</v>
      </c>
      <c r="R1152">
        <v>461</v>
      </c>
    </row>
    <row r="1153" spans="1:18" ht="12.75">
      <c r="A1153" s="2" t="s">
        <v>25</v>
      </c>
      <c r="B1153" s="1">
        <v>0.4583333333333333</v>
      </c>
      <c r="C1153" s="1">
        <v>0.4166666666666667</v>
      </c>
      <c r="D1153" s="1">
        <v>0.5409722222222222</v>
      </c>
      <c r="E1153">
        <v>600</v>
      </c>
      <c r="F1153">
        <v>779</v>
      </c>
      <c r="G1153">
        <v>30</v>
      </c>
      <c r="H1153">
        <v>49</v>
      </c>
      <c r="I1153">
        <v>49</v>
      </c>
      <c r="J1153">
        <v>0</v>
      </c>
      <c r="K1153">
        <v>6</v>
      </c>
      <c r="L1153">
        <v>77</v>
      </c>
      <c r="M1153">
        <v>3296</v>
      </c>
      <c r="N1153">
        <v>72</v>
      </c>
      <c r="O1153">
        <v>5009</v>
      </c>
      <c r="P1153">
        <v>0.7</v>
      </c>
      <c r="Q1153">
        <v>0.7</v>
      </c>
      <c r="R1153">
        <v>519</v>
      </c>
    </row>
    <row r="1154" spans="1:18" ht="12.75">
      <c r="A1154" s="2" t="s">
        <v>25</v>
      </c>
      <c r="B1154" s="1">
        <v>0.4791666666666667</v>
      </c>
      <c r="C1154" s="1">
        <v>0.4166666666666667</v>
      </c>
      <c r="D1154" s="1">
        <v>0.5409722222222222</v>
      </c>
      <c r="E1154">
        <v>600</v>
      </c>
      <c r="F1154">
        <v>779</v>
      </c>
      <c r="G1154">
        <v>46</v>
      </c>
      <c r="H1154">
        <v>50</v>
      </c>
      <c r="I1154">
        <v>50</v>
      </c>
      <c r="J1154">
        <v>0</v>
      </c>
      <c r="K1154">
        <v>6</v>
      </c>
      <c r="L1154">
        <v>71</v>
      </c>
      <c r="M1154">
        <v>4716</v>
      </c>
      <c r="N1154">
        <v>73</v>
      </c>
      <c r="O1154">
        <v>5200</v>
      </c>
      <c r="P1154">
        <v>0.7</v>
      </c>
      <c r="Q1154">
        <v>0.7</v>
      </c>
      <c r="R1154">
        <v>620</v>
      </c>
    </row>
    <row r="1155" spans="1:18" ht="12.75">
      <c r="A1155" s="2" t="s">
        <v>25</v>
      </c>
      <c r="B1155" s="1">
        <v>0.5</v>
      </c>
      <c r="C1155" s="1">
        <v>0.4166666666666667</v>
      </c>
      <c r="D1155" s="1">
        <v>0.5409722222222222</v>
      </c>
      <c r="E1155">
        <v>600</v>
      </c>
      <c r="F1155">
        <v>779</v>
      </c>
      <c r="G1155">
        <v>40</v>
      </c>
      <c r="H1155">
        <v>46</v>
      </c>
      <c r="I1155">
        <v>46</v>
      </c>
      <c r="J1155">
        <v>0</v>
      </c>
      <c r="K1155">
        <v>6</v>
      </c>
      <c r="L1155">
        <v>74</v>
      </c>
      <c r="M1155">
        <v>4276</v>
      </c>
      <c r="N1155">
        <v>66</v>
      </c>
      <c r="O1155">
        <v>4358</v>
      </c>
      <c r="P1155">
        <v>0.7</v>
      </c>
      <c r="Q1155">
        <v>0.7</v>
      </c>
      <c r="R1155">
        <v>540</v>
      </c>
    </row>
    <row r="1156" spans="1:18" ht="12.75">
      <c r="A1156" s="2" t="s">
        <v>25</v>
      </c>
      <c r="B1156" s="1">
        <v>0.5208333333333334</v>
      </c>
      <c r="C1156" s="1">
        <v>0.4166666666666667</v>
      </c>
      <c r="D1156" s="1">
        <v>0.5409722222222222</v>
      </c>
      <c r="E1156">
        <v>600</v>
      </c>
      <c r="F1156">
        <v>779</v>
      </c>
      <c r="G1156">
        <v>40</v>
      </c>
      <c r="H1156">
        <v>42</v>
      </c>
      <c r="I1156">
        <v>42</v>
      </c>
      <c r="J1156">
        <v>1</v>
      </c>
      <c r="K1156">
        <v>6</v>
      </c>
      <c r="L1156">
        <v>88</v>
      </c>
      <c r="M1156">
        <v>4996</v>
      </c>
      <c r="N1156">
        <v>58</v>
      </c>
      <c r="O1156">
        <v>3492</v>
      </c>
      <c r="P1156">
        <v>0.7</v>
      </c>
      <c r="Q1156">
        <v>0.7</v>
      </c>
      <c r="R1156">
        <v>531</v>
      </c>
    </row>
    <row r="1157" spans="1:18" ht="12.75">
      <c r="A1157" s="2" t="s">
        <v>25</v>
      </c>
      <c r="B1157" s="1">
        <v>0.5416666666666666</v>
      </c>
      <c r="C1157" s="1">
        <v>0.5416666666666666</v>
      </c>
      <c r="D1157" s="1">
        <v>0.6451388888888888</v>
      </c>
      <c r="E1157">
        <v>780</v>
      </c>
      <c r="F1157">
        <v>929</v>
      </c>
      <c r="G1157">
        <v>37</v>
      </c>
      <c r="H1157">
        <v>45</v>
      </c>
      <c r="I1157">
        <v>45</v>
      </c>
      <c r="J1157">
        <v>1</v>
      </c>
      <c r="K1157">
        <v>6</v>
      </c>
      <c r="L1157">
        <v>82</v>
      </c>
      <c r="M1157">
        <v>4328</v>
      </c>
      <c r="N1157">
        <v>90</v>
      </c>
      <c r="O1157">
        <v>5742</v>
      </c>
      <c r="P1157">
        <v>0.7</v>
      </c>
      <c r="Q1157">
        <v>0.7</v>
      </c>
      <c r="R1157">
        <v>629</v>
      </c>
    </row>
    <row r="1158" spans="1:18" ht="12.75">
      <c r="A1158" s="2" t="s">
        <v>25</v>
      </c>
      <c r="B1158" s="1">
        <v>0.5625</v>
      </c>
      <c r="C1158" s="1">
        <v>0.5416666666666666</v>
      </c>
      <c r="D1158" s="1">
        <v>0.6451388888888888</v>
      </c>
      <c r="E1158">
        <v>780</v>
      </c>
      <c r="F1158">
        <v>929</v>
      </c>
      <c r="G1158">
        <v>46</v>
      </c>
      <c r="H1158">
        <v>45</v>
      </c>
      <c r="I1158">
        <v>46</v>
      </c>
      <c r="J1158">
        <v>1</v>
      </c>
      <c r="K1158">
        <v>6</v>
      </c>
      <c r="L1158">
        <v>75</v>
      </c>
      <c r="M1158">
        <v>4977</v>
      </c>
      <c r="N1158">
        <v>78</v>
      </c>
      <c r="O1158">
        <v>5028</v>
      </c>
      <c r="P1158">
        <v>0.7</v>
      </c>
      <c r="Q1158">
        <v>0.7</v>
      </c>
      <c r="R1158">
        <v>625</v>
      </c>
    </row>
    <row r="1159" spans="1:18" ht="12.75">
      <c r="A1159" s="2" t="s">
        <v>25</v>
      </c>
      <c r="B1159" s="1">
        <v>0.5833333333333334</v>
      </c>
      <c r="C1159" s="1">
        <v>0.5416666666666666</v>
      </c>
      <c r="D1159" s="1">
        <v>0.6451388888888888</v>
      </c>
      <c r="E1159">
        <v>780</v>
      </c>
      <c r="F1159">
        <v>929</v>
      </c>
      <c r="G1159">
        <v>41</v>
      </c>
      <c r="H1159">
        <v>38</v>
      </c>
      <c r="I1159">
        <v>41</v>
      </c>
      <c r="J1159">
        <v>1</v>
      </c>
      <c r="K1159">
        <v>6</v>
      </c>
      <c r="L1159">
        <v>74</v>
      </c>
      <c r="M1159">
        <v>4303</v>
      </c>
      <c r="N1159">
        <v>83</v>
      </c>
      <c r="O1159">
        <v>4530</v>
      </c>
      <c r="P1159">
        <v>0.7</v>
      </c>
      <c r="Q1159">
        <v>0.7</v>
      </c>
      <c r="R1159">
        <v>552</v>
      </c>
    </row>
    <row r="1160" spans="1:18" ht="12.75">
      <c r="A1160" s="2" t="s">
        <v>25</v>
      </c>
      <c r="B1160" s="1">
        <v>0.6041666666666666</v>
      </c>
      <c r="C1160" s="1">
        <v>0.5416666666666666</v>
      </c>
      <c r="D1160" s="1">
        <v>0.6451388888888888</v>
      </c>
      <c r="E1160">
        <v>780</v>
      </c>
      <c r="F1160">
        <v>929</v>
      </c>
      <c r="G1160">
        <v>45</v>
      </c>
      <c r="H1160">
        <v>38</v>
      </c>
      <c r="I1160">
        <v>45</v>
      </c>
      <c r="J1160">
        <v>1</v>
      </c>
      <c r="K1160">
        <v>6</v>
      </c>
      <c r="L1160">
        <v>81</v>
      </c>
      <c r="M1160">
        <v>5159</v>
      </c>
      <c r="N1160">
        <v>91</v>
      </c>
      <c r="O1160">
        <v>4896</v>
      </c>
      <c r="P1160">
        <v>0.7</v>
      </c>
      <c r="Q1160">
        <v>0.7</v>
      </c>
      <c r="R1160">
        <v>628</v>
      </c>
    </row>
    <row r="1161" spans="1:18" ht="12.75">
      <c r="A1161" s="2" t="s">
        <v>25</v>
      </c>
      <c r="B1161" s="1">
        <v>0.625</v>
      </c>
      <c r="C1161" s="1">
        <v>0.5416666666666666</v>
      </c>
      <c r="D1161" s="1">
        <v>0.6451388888888888</v>
      </c>
      <c r="E1161">
        <v>780</v>
      </c>
      <c r="F1161">
        <v>929</v>
      </c>
      <c r="G1161">
        <v>34</v>
      </c>
      <c r="H1161">
        <v>31</v>
      </c>
      <c r="I1161">
        <v>34</v>
      </c>
      <c r="J1161">
        <v>1</v>
      </c>
      <c r="K1161">
        <v>6</v>
      </c>
      <c r="L1161">
        <v>83</v>
      </c>
      <c r="M1161">
        <v>4048</v>
      </c>
      <c r="N1161">
        <v>110</v>
      </c>
      <c r="O1161">
        <v>4822</v>
      </c>
      <c r="P1161">
        <v>0.7</v>
      </c>
      <c r="Q1161">
        <v>0.7</v>
      </c>
      <c r="R1161">
        <v>554</v>
      </c>
    </row>
    <row r="1162" spans="1:18" ht="12.75">
      <c r="A1162" s="2" t="s">
        <v>25</v>
      </c>
      <c r="B1162" s="1">
        <v>0.6458333333333334</v>
      </c>
      <c r="C1162" s="1">
        <v>0.6458333333333334</v>
      </c>
      <c r="D1162" s="1">
        <v>0.7701388888888889</v>
      </c>
      <c r="E1162">
        <v>930</v>
      </c>
      <c r="F1162">
        <v>1109</v>
      </c>
      <c r="G1162">
        <v>24</v>
      </c>
      <c r="H1162">
        <v>28</v>
      </c>
      <c r="I1162">
        <v>28</v>
      </c>
      <c r="J1162">
        <v>0</v>
      </c>
      <c r="K1162">
        <v>7</v>
      </c>
      <c r="L1162">
        <v>82</v>
      </c>
      <c r="M1162">
        <v>2860</v>
      </c>
      <c r="N1162">
        <v>94</v>
      </c>
      <c r="O1162">
        <v>3733</v>
      </c>
      <c r="P1162">
        <v>0.7</v>
      </c>
      <c r="Q1162">
        <v>0.7</v>
      </c>
      <c r="R1162">
        <v>412</v>
      </c>
    </row>
    <row r="1163" spans="1:18" ht="12.75">
      <c r="A1163" s="2" t="s">
        <v>25</v>
      </c>
      <c r="B1163" s="1">
        <v>0.6666666666666666</v>
      </c>
      <c r="C1163" s="1">
        <v>0.6458333333333334</v>
      </c>
      <c r="D1163" s="1">
        <v>0.7701388888888889</v>
      </c>
      <c r="E1163">
        <v>930</v>
      </c>
      <c r="F1163">
        <v>1109</v>
      </c>
      <c r="G1163">
        <v>33</v>
      </c>
      <c r="H1163">
        <v>37</v>
      </c>
      <c r="I1163">
        <v>37</v>
      </c>
      <c r="J1163">
        <v>0</v>
      </c>
      <c r="K1163">
        <v>7</v>
      </c>
      <c r="L1163">
        <v>68</v>
      </c>
      <c r="M1163">
        <v>3177</v>
      </c>
      <c r="N1163">
        <v>74</v>
      </c>
      <c r="O1163">
        <v>3867</v>
      </c>
      <c r="P1163">
        <v>0.7</v>
      </c>
      <c r="Q1163">
        <v>0.7</v>
      </c>
      <c r="R1163">
        <v>440</v>
      </c>
    </row>
    <row r="1164" spans="1:18" ht="12.75">
      <c r="A1164" s="2" t="s">
        <v>25</v>
      </c>
      <c r="B1164" s="1">
        <v>0.6875</v>
      </c>
      <c r="C1164" s="1">
        <v>0.6458333333333334</v>
      </c>
      <c r="D1164" s="1">
        <v>0.7701388888888889</v>
      </c>
      <c r="E1164">
        <v>930</v>
      </c>
      <c r="F1164">
        <v>1109</v>
      </c>
      <c r="G1164">
        <v>32</v>
      </c>
      <c r="H1164">
        <v>40</v>
      </c>
      <c r="I1164">
        <v>40</v>
      </c>
      <c r="J1164">
        <v>0</v>
      </c>
      <c r="K1164">
        <v>7</v>
      </c>
      <c r="L1164">
        <v>57</v>
      </c>
      <c r="M1164">
        <v>2639</v>
      </c>
      <c r="N1164">
        <v>92</v>
      </c>
      <c r="O1164">
        <v>5288</v>
      </c>
      <c r="P1164">
        <v>0.7</v>
      </c>
      <c r="Q1164">
        <v>0.7</v>
      </c>
      <c r="R1164">
        <v>495</v>
      </c>
    </row>
    <row r="1165" spans="1:18" ht="12.75">
      <c r="A1165" s="2" t="s">
        <v>25</v>
      </c>
      <c r="B1165" s="1">
        <v>0.7083333333333334</v>
      </c>
      <c r="C1165" s="1">
        <v>0.6458333333333334</v>
      </c>
      <c r="D1165" s="1">
        <v>0.7701388888888889</v>
      </c>
      <c r="E1165">
        <v>930</v>
      </c>
      <c r="F1165">
        <v>1109</v>
      </c>
      <c r="G1165">
        <v>32</v>
      </c>
      <c r="H1165">
        <v>39</v>
      </c>
      <c r="I1165">
        <v>39</v>
      </c>
      <c r="J1165">
        <v>0</v>
      </c>
      <c r="K1165">
        <v>7</v>
      </c>
      <c r="L1165">
        <v>66</v>
      </c>
      <c r="M1165">
        <v>2979</v>
      </c>
      <c r="N1165">
        <v>71</v>
      </c>
      <c r="O1165">
        <v>3929</v>
      </c>
      <c r="P1165">
        <v>0.7</v>
      </c>
      <c r="Q1165">
        <v>0.7</v>
      </c>
      <c r="R1165">
        <v>432</v>
      </c>
    </row>
    <row r="1166" spans="1:18" ht="12.75">
      <c r="A1166" s="2" t="s">
        <v>25</v>
      </c>
      <c r="B1166" s="1">
        <v>0.7291666666666666</v>
      </c>
      <c r="C1166" s="1">
        <v>0.6458333333333334</v>
      </c>
      <c r="D1166" s="1">
        <v>0.7701388888888889</v>
      </c>
      <c r="E1166">
        <v>930</v>
      </c>
      <c r="F1166">
        <v>1109</v>
      </c>
      <c r="G1166">
        <v>37</v>
      </c>
      <c r="H1166">
        <v>37</v>
      </c>
      <c r="I1166">
        <v>37</v>
      </c>
      <c r="J1166">
        <v>0</v>
      </c>
      <c r="K1166">
        <v>7</v>
      </c>
      <c r="L1166">
        <v>74</v>
      </c>
      <c r="M1166">
        <v>3864</v>
      </c>
      <c r="N1166">
        <v>73</v>
      </c>
      <c r="O1166">
        <v>3807</v>
      </c>
      <c r="P1166">
        <v>0.7</v>
      </c>
      <c r="Q1166">
        <v>0.7</v>
      </c>
      <c r="R1166">
        <v>479</v>
      </c>
    </row>
    <row r="1167" spans="1:18" ht="12.75">
      <c r="A1167" s="2" t="s">
        <v>25</v>
      </c>
      <c r="B1167" s="1">
        <v>0.75</v>
      </c>
      <c r="C1167" s="1">
        <v>0.6458333333333334</v>
      </c>
      <c r="D1167" s="1">
        <v>0.7701388888888889</v>
      </c>
      <c r="E1167">
        <v>930</v>
      </c>
      <c r="F1167">
        <v>1109</v>
      </c>
      <c r="G1167">
        <v>37</v>
      </c>
      <c r="H1167">
        <v>48</v>
      </c>
      <c r="I1167">
        <v>48</v>
      </c>
      <c r="J1167">
        <v>1</v>
      </c>
      <c r="K1167">
        <v>7</v>
      </c>
      <c r="L1167">
        <v>71</v>
      </c>
      <c r="M1167">
        <v>3747</v>
      </c>
      <c r="N1167">
        <v>73</v>
      </c>
      <c r="O1167">
        <v>5005</v>
      </c>
      <c r="P1167">
        <v>0.7</v>
      </c>
      <c r="Q1167">
        <v>0.7</v>
      </c>
      <c r="R1167">
        <v>547</v>
      </c>
    </row>
    <row r="1168" spans="1:18" ht="12.75">
      <c r="A1168" s="2" t="s">
        <v>25</v>
      </c>
      <c r="B1168" s="1">
        <v>0.7708333333333334</v>
      </c>
      <c r="C1168" s="1">
        <v>0.7708333333333334</v>
      </c>
      <c r="D1168" s="1">
        <v>0.8951388888888889</v>
      </c>
      <c r="E1168">
        <v>1110</v>
      </c>
      <c r="F1168">
        <v>1289</v>
      </c>
      <c r="G1168">
        <v>39</v>
      </c>
      <c r="H1168">
        <v>50</v>
      </c>
      <c r="I1168">
        <v>50</v>
      </c>
      <c r="J1168">
        <v>1</v>
      </c>
      <c r="K1168">
        <v>6</v>
      </c>
      <c r="L1168">
        <v>93</v>
      </c>
      <c r="M1168">
        <v>5229</v>
      </c>
      <c r="N1168">
        <v>53</v>
      </c>
      <c r="O1168">
        <v>3801</v>
      </c>
      <c r="P1168">
        <v>0.7</v>
      </c>
      <c r="Q1168">
        <v>0.7</v>
      </c>
      <c r="R1168">
        <v>564</v>
      </c>
    </row>
    <row r="1169" spans="1:18" ht="12.75">
      <c r="A1169" s="2" t="s">
        <v>25</v>
      </c>
      <c r="B1169" s="1">
        <v>0.7916666666666666</v>
      </c>
      <c r="C1169" s="1">
        <v>0.7708333333333334</v>
      </c>
      <c r="D1169" s="1">
        <v>0.8951388888888889</v>
      </c>
      <c r="E1169">
        <v>1110</v>
      </c>
      <c r="F1169">
        <v>1289</v>
      </c>
      <c r="G1169">
        <v>33</v>
      </c>
      <c r="H1169">
        <v>41</v>
      </c>
      <c r="I1169">
        <v>41</v>
      </c>
      <c r="J1169">
        <v>1</v>
      </c>
      <c r="K1169">
        <v>6</v>
      </c>
      <c r="L1169">
        <v>59</v>
      </c>
      <c r="M1169">
        <v>2770</v>
      </c>
      <c r="N1169">
        <v>69</v>
      </c>
      <c r="O1169">
        <v>4025</v>
      </c>
      <c r="P1169">
        <v>0.7</v>
      </c>
      <c r="Q1169">
        <v>0.7</v>
      </c>
      <c r="R1169">
        <v>425</v>
      </c>
    </row>
    <row r="1170" spans="1:18" ht="12.75">
      <c r="A1170" s="2" t="s">
        <v>25</v>
      </c>
      <c r="B1170" s="1">
        <v>0.8125</v>
      </c>
      <c r="C1170" s="1">
        <v>0.7708333333333334</v>
      </c>
      <c r="D1170" s="1">
        <v>0.8951388888888889</v>
      </c>
      <c r="E1170">
        <v>1110</v>
      </c>
      <c r="F1170">
        <v>1289</v>
      </c>
      <c r="G1170">
        <v>44</v>
      </c>
      <c r="H1170">
        <v>42</v>
      </c>
      <c r="I1170">
        <v>44</v>
      </c>
      <c r="J1170">
        <v>1</v>
      </c>
      <c r="K1170">
        <v>6</v>
      </c>
      <c r="L1170">
        <v>55</v>
      </c>
      <c r="M1170">
        <v>3457</v>
      </c>
      <c r="N1170">
        <v>71</v>
      </c>
      <c r="O1170">
        <v>4284</v>
      </c>
      <c r="P1170">
        <v>0.7</v>
      </c>
      <c r="Q1170">
        <v>0.7</v>
      </c>
      <c r="R1170">
        <v>484</v>
      </c>
    </row>
    <row r="1171" spans="1:18" ht="12.75">
      <c r="A1171" s="2" t="s">
        <v>25</v>
      </c>
      <c r="B1171" s="1">
        <v>0.8333333333333334</v>
      </c>
      <c r="C1171" s="1">
        <v>0.7708333333333334</v>
      </c>
      <c r="D1171" s="1">
        <v>0.8951388888888889</v>
      </c>
      <c r="E1171">
        <v>1110</v>
      </c>
      <c r="F1171">
        <v>1289</v>
      </c>
      <c r="G1171">
        <v>34</v>
      </c>
      <c r="H1171">
        <v>38</v>
      </c>
      <c r="I1171">
        <v>38</v>
      </c>
      <c r="J1171">
        <v>1</v>
      </c>
      <c r="K1171">
        <v>6</v>
      </c>
      <c r="L1171">
        <v>77</v>
      </c>
      <c r="M1171">
        <v>3688</v>
      </c>
      <c r="N1171">
        <v>67</v>
      </c>
      <c r="O1171">
        <v>3597</v>
      </c>
      <c r="P1171">
        <v>0.7</v>
      </c>
      <c r="Q1171">
        <v>0.7</v>
      </c>
      <c r="R1171">
        <v>455</v>
      </c>
    </row>
    <row r="1172" spans="1:18" ht="12.75">
      <c r="A1172" s="2" t="s">
        <v>25</v>
      </c>
      <c r="B1172" s="1">
        <v>0.8541666666666666</v>
      </c>
      <c r="C1172" s="1">
        <v>0.7708333333333334</v>
      </c>
      <c r="D1172" s="1">
        <v>0.8951388888888889</v>
      </c>
      <c r="E1172">
        <v>1110</v>
      </c>
      <c r="F1172">
        <v>1289</v>
      </c>
      <c r="G1172">
        <v>25</v>
      </c>
      <c r="H1172">
        <v>33</v>
      </c>
      <c r="I1172">
        <v>33</v>
      </c>
      <c r="J1172">
        <v>1</v>
      </c>
      <c r="K1172">
        <v>6</v>
      </c>
      <c r="L1172">
        <v>71</v>
      </c>
      <c r="M1172">
        <v>2507</v>
      </c>
      <c r="N1172">
        <v>61</v>
      </c>
      <c r="O1172">
        <v>2919</v>
      </c>
      <c r="P1172">
        <v>0.7</v>
      </c>
      <c r="Q1172">
        <v>0.7</v>
      </c>
      <c r="R1172">
        <v>339</v>
      </c>
    </row>
    <row r="1173" spans="1:18" ht="12.75">
      <c r="A1173" s="2" t="s">
        <v>25</v>
      </c>
      <c r="B1173" s="1">
        <v>0.875</v>
      </c>
      <c r="C1173" s="1">
        <v>0.7708333333333334</v>
      </c>
      <c r="D1173" s="1">
        <v>0.8951388888888889</v>
      </c>
      <c r="E1173">
        <v>1110</v>
      </c>
      <c r="F1173">
        <v>1289</v>
      </c>
      <c r="G1173">
        <v>14</v>
      </c>
      <c r="H1173">
        <v>20</v>
      </c>
      <c r="I1173">
        <v>20</v>
      </c>
      <c r="J1173">
        <v>0</v>
      </c>
      <c r="K1173">
        <v>6</v>
      </c>
      <c r="L1173">
        <v>69</v>
      </c>
      <c r="M1173">
        <v>1388</v>
      </c>
      <c r="N1173">
        <v>82</v>
      </c>
      <c r="O1173">
        <v>2389</v>
      </c>
      <c r="P1173">
        <v>0.7</v>
      </c>
      <c r="Q1173">
        <v>0.7</v>
      </c>
      <c r="R1173">
        <v>236</v>
      </c>
    </row>
    <row r="1174" spans="1:18" ht="12.75">
      <c r="A1174" s="2" t="s">
        <v>25</v>
      </c>
      <c r="B1174" s="1">
        <v>0.8958333333333334</v>
      </c>
      <c r="C1174" s="1">
        <v>0.8958333333333334</v>
      </c>
      <c r="D1174" s="1">
        <v>0.9784722222222223</v>
      </c>
      <c r="E1174">
        <v>1290</v>
      </c>
      <c r="F1174">
        <v>1409</v>
      </c>
      <c r="G1174">
        <v>9</v>
      </c>
      <c r="H1174">
        <v>13</v>
      </c>
      <c r="I1174">
        <v>13</v>
      </c>
      <c r="J1174">
        <v>0</v>
      </c>
      <c r="K1174">
        <v>17</v>
      </c>
      <c r="L1174">
        <v>74</v>
      </c>
      <c r="M1174">
        <v>949</v>
      </c>
      <c r="N1174">
        <v>55</v>
      </c>
      <c r="O1174">
        <v>1056</v>
      </c>
      <c r="P1174">
        <v>0.7</v>
      </c>
      <c r="Q1174">
        <v>0.7</v>
      </c>
      <c r="R1174">
        <v>125</v>
      </c>
    </row>
    <row r="1175" spans="1:18" ht="12.75">
      <c r="A1175" s="2" t="s">
        <v>25</v>
      </c>
      <c r="B1175" s="1">
        <v>0.9166666666666666</v>
      </c>
      <c r="C1175" s="1">
        <v>0.8958333333333334</v>
      </c>
      <c r="D1175" s="1">
        <v>0.9784722222222223</v>
      </c>
      <c r="E1175">
        <v>1290</v>
      </c>
      <c r="F1175">
        <v>1409</v>
      </c>
      <c r="G1175">
        <v>10</v>
      </c>
      <c r="H1175">
        <v>12</v>
      </c>
      <c r="I1175">
        <v>12</v>
      </c>
      <c r="J1175">
        <v>0</v>
      </c>
      <c r="K1175">
        <v>17</v>
      </c>
      <c r="L1175">
        <v>27</v>
      </c>
      <c r="M1175">
        <v>384</v>
      </c>
      <c r="N1175">
        <v>57</v>
      </c>
      <c r="O1175">
        <v>988</v>
      </c>
      <c r="P1175">
        <v>0.7</v>
      </c>
      <c r="Q1175">
        <v>0.7</v>
      </c>
      <c r="R1175">
        <v>86</v>
      </c>
    </row>
    <row r="1176" spans="1:18" ht="12.75">
      <c r="A1176" s="2" t="s">
        <v>25</v>
      </c>
      <c r="B1176" s="1">
        <v>0.9375</v>
      </c>
      <c r="C1176" s="1">
        <v>0.8958333333333334</v>
      </c>
      <c r="D1176" s="1">
        <v>0.9784722222222223</v>
      </c>
      <c r="E1176">
        <v>1290</v>
      </c>
      <c r="F1176">
        <v>1409</v>
      </c>
      <c r="G1176">
        <v>10</v>
      </c>
      <c r="H1176">
        <v>14</v>
      </c>
      <c r="I1176">
        <v>14</v>
      </c>
      <c r="J1176">
        <v>0</v>
      </c>
      <c r="K1176">
        <v>17</v>
      </c>
      <c r="L1176">
        <v>28</v>
      </c>
      <c r="M1176">
        <v>386</v>
      </c>
      <c r="N1176">
        <v>24</v>
      </c>
      <c r="O1176">
        <v>473</v>
      </c>
      <c r="P1176">
        <v>0.7</v>
      </c>
      <c r="Q1176">
        <v>0.7</v>
      </c>
      <c r="R1176">
        <v>54</v>
      </c>
    </row>
    <row r="1177" spans="1:18" ht="12.75">
      <c r="A1177" s="2" t="s">
        <v>25</v>
      </c>
      <c r="B1177" s="1">
        <v>0.9583333333333334</v>
      </c>
      <c r="C1177" s="1">
        <v>0.8958333333333334</v>
      </c>
      <c r="D1177" s="1">
        <v>0.9784722222222223</v>
      </c>
      <c r="E1177">
        <v>1290</v>
      </c>
      <c r="F1177">
        <v>1409</v>
      </c>
      <c r="G1177">
        <v>5</v>
      </c>
      <c r="H1177">
        <v>7</v>
      </c>
      <c r="I1177">
        <v>7</v>
      </c>
      <c r="J1177">
        <v>0</v>
      </c>
      <c r="K1177">
        <v>17</v>
      </c>
      <c r="L1177">
        <v>26</v>
      </c>
      <c r="M1177">
        <v>190</v>
      </c>
      <c r="N1177">
        <v>21</v>
      </c>
      <c r="O1177">
        <v>202</v>
      </c>
      <c r="P1177">
        <v>0.7</v>
      </c>
      <c r="Q1177">
        <v>0.7</v>
      </c>
      <c r="R1177">
        <v>25</v>
      </c>
    </row>
    <row r="1178" spans="1:18" ht="12.75">
      <c r="A1178" s="2" t="s">
        <v>20</v>
      </c>
      <c r="B1178" s="1">
        <v>0.25</v>
      </c>
      <c r="C1178" s="1">
        <v>0.25</v>
      </c>
      <c r="D1178" s="1">
        <v>0.29097222222222224</v>
      </c>
      <c r="E1178">
        <v>360</v>
      </c>
      <c r="F1178">
        <v>419</v>
      </c>
      <c r="G1178">
        <v>11</v>
      </c>
      <c r="H1178">
        <v>12</v>
      </c>
      <c r="I1178">
        <v>12</v>
      </c>
      <c r="J1178">
        <v>0</v>
      </c>
      <c r="K1178">
        <v>15</v>
      </c>
      <c r="L1178">
        <v>13</v>
      </c>
      <c r="M1178">
        <v>209</v>
      </c>
      <c r="N1178">
        <v>18</v>
      </c>
      <c r="O1178">
        <v>306</v>
      </c>
      <c r="P1178">
        <v>0.7</v>
      </c>
      <c r="Q1178">
        <v>0.7</v>
      </c>
      <c r="R1178">
        <v>32</v>
      </c>
    </row>
    <row r="1179" spans="1:18" ht="12.75">
      <c r="A1179" s="2" t="s">
        <v>20</v>
      </c>
      <c r="B1179" s="1">
        <v>0.2708333333333333</v>
      </c>
      <c r="C1179" s="1">
        <v>0.25</v>
      </c>
      <c r="D1179" s="1">
        <v>0.29097222222222224</v>
      </c>
      <c r="E1179">
        <v>360</v>
      </c>
      <c r="F1179">
        <v>419</v>
      </c>
      <c r="G1179">
        <v>22</v>
      </c>
      <c r="H1179">
        <v>31</v>
      </c>
      <c r="I1179">
        <v>31</v>
      </c>
      <c r="J1179">
        <v>0</v>
      </c>
      <c r="K1179">
        <v>15</v>
      </c>
      <c r="L1179">
        <v>127</v>
      </c>
      <c r="M1179">
        <v>4068</v>
      </c>
      <c r="N1179">
        <v>54</v>
      </c>
      <c r="O1179">
        <v>2374</v>
      </c>
      <c r="P1179">
        <v>0.7</v>
      </c>
      <c r="Q1179">
        <v>0.7</v>
      </c>
      <c r="R1179">
        <v>403</v>
      </c>
    </row>
    <row r="1180" spans="1:18" ht="12.75">
      <c r="A1180" s="2" t="s">
        <v>20</v>
      </c>
      <c r="B1180" s="1">
        <v>0.2916666666666667</v>
      </c>
      <c r="C1180" s="1">
        <v>0.2916666666666667</v>
      </c>
      <c r="D1180" s="1">
        <v>0.31180555555555556</v>
      </c>
      <c r="E1180">
        <v>420</v>
      </c>
      <c r="F1180">
        <v>449</v>
      </c>
      <c r="G1180">
        <v>40</v>
      </c>
      <c r="H1180">
        <v>31</v>
      </c>
      <c r="I1180">
        <v>40</v>
      </c>
      <c r="J1180">
        <v>0</v>
      </c>
      <c r="K1180">
        <v>4</v>
      </c>
      <c r="L1180">
        <v>54</v>
      </c>
      <c r="M1180">
        <v>3064</v>
      </c>
      <c r="N1180">
        <v>74</v>
      </c>
      <c r="O1180">
        <v>3324</v>
      </c>
      <c r="P1180">
        <v>0.7</v>
      </c>
      <c r="Q1180">
        <v>0.7</v>
      </c>
      <c r="R1180">
        <v>399</v>
      </c>
    </row>
    <row r="1181" spans="1:18" ht="12.75">
      <c r="A1181" s="2" t="s">
        <v>20</v>
      </c>
      <c r="B1181" s="1">
        <v>0.3125</v>
      </c>
      <c r="C1181" s="1">
        <v>0.3125</v>
      </c>
      <c r="D1181" s="1">
        <v>0.3951388888888889</v>
      </c>
      <c r="E1181">
        <v>450</v>
      </c>
      <c r="F1181">
        <v>569</v>
      </c>
      <c r="G1181">
        <v>52</v>
      </c>
      <c r="H1181">
        <v>40</v>
      </c>
      <c r="I1181">
        <v>52</v>
      </c>
      <c r="J1181">
        <v>1</v>
      </c>
      <c r="K1181">
        <v>6</v>
      </c>
      <c r="L1181">
        <v>80</v>
      </c>
      <c r="M1181">
        <v>5948</v>
      </c>
      <c r="N1181">
        <v>77</v>
      </c>
      <c r="O1181">
        <v>4353</v>
      </c>
      <c r="P1181">
        <v>0.7</v>
      </c>
      <c r="Q1181">
        <v>0.7</v>
      </c>
      <c r="R1181">
        <v>644</v>
      </c>
    </row>
    <row r="1182" spans="1:18" ht="12.75">
      <c r="A1182" s="2" t="s">
        <v>20</v>
      </c>
      <c r="B1182" s="1">
        <v>0.3333333333333333</v>
      </c>
      <c r="C1182" s="1">
        <v>0.3125</v>
      </c>
      <c r="D1182" s="1">
        <v>0.3951388888888889</v>
      </c>
      <c r="E1182">
        <v>450</v>
      </c>
      <c r="F1182">
        <v>569</v>
      </c>
      <c r="G1182">
        <v>59</v>
      </c>
      <c r="H1182">
        <v>38</v>
      </c>
      <c r="I1182">
        <v>59</v>
      </c>
      <c r="J1182">
        <v>1</v>
      </c>
      <c r="K1182">
        <v>6</v>
      </c>
      <c r="L1182">
        <v>79</v>
      </c>
      <c r="M1182">
        <v>6679</v>
      </c>
      <c r="N1182">
        <v>75</v>
      </c>
      <c r="O1182">
        <v>4035</v>
      </c>
      <c r="P1182">
        <v>0.7</v>
      </c>
      <c r="Q1182">
        <v>0.7</v>
      </c>
      <c r="R1182">
        <v>670</v>
      </c>
    </row>
    <row r="1183" spans="1:18" ht="12.75">
      <c r="A1183" s="2" t="s">
        <v>20</v>
      </c>
      <c r="B1183" s="1">
        <v>0.3541666666666667</v>
      </c>
      <c r="C1183" s="1">
        <v>0.3125</v>
      </c>
      <c r="D1183" s="1">
        <v>0.3951388888888889</v>
      </c>
      <c r="E1183">
        <v>450</v>
      </c>
      <c r="F1183">
        <v>569</v>
      </c>
      <c r="G1183">
        <v>45</v>
      </c>
      <c r="H1183">
        <v>34</v>
      </c>
      <c r="I1183">
        <v>45</v>
      </c>
      <c r="J1183">
        <v>1</v>
      </c>
      <c r="K1183">
        <v>6</v>
      </c>
      <c r="L1183">
        <v>65</v>
      </c>
      <c r="M1183">
        <v>4170</v>
      </c>
      <c r="N1183">
        <v>73</v>
      </c>
      <c r="O1183">
        <v>3522</v>
      </c>
      <c r="P1183">
        <v>0.7</v>
      </c>
      <c r="Q1183">
        <v>0.7</v>
      </c>
      <c r="R1183">
        <v>481</v>
      </c>
    </row>
    <row r="1184" spans="1:18" ht="12.75">
      <c r="A1184" s="2" t="s">
        <v>20</v>
      </c>
      <c r="B1184" s="1">
        <v>0.375</v>
      </c>
      <c r="C1184" s="1">
        <v>0.3125</v>
      </c>
      <c r="D1184" s="1">
        <v>0.3951388888888889</v>
      </c>
      <c r="E1184">
        <v>450</v>
      </c>
      <c r="F1184">
        <v>569</v>
      </c>
      <c r="G1184">
        <v>40</v>
      </c>
      <c r="H1184">
        <v>29</v>
      </c>
      <c r="I1184">
        <v>40</v>
      </c>
      <c r="J1184">
        <v>0</v>
      </c>
      <c r="K1184">
        <v>6</v>
      </c>
      <c r="L1184">
        <v>102</v>
      </c>
      <c r="M1184">
        <v>5756</v>
      </c>
      <c r="N1184">
        <v>76</v>
      </c>
      <c r="O1184">
        <v>3145</v>
      </c>
      <c r="P1184">
        <v>0.7</v>
      </c>
      <c r="Q1184">
        <v>0.7</v>
      </c>
      <c r="R1184">
        <v>556</v>
      </c>
    </row>
    <row r="1185" spans="1:18" ht="12.75">
      <c r="A1185" s="2" t="s">
        <v>20</v>
      </c>
      <c r="B1185" s="1">
        <v>0.3958333333333333</v>
      </c>
      <c r="C1185" s="1">
        <v>0.3958333333333333</v>
      </c>
      <c r="D1185" s="1">
        <v>0.5201388888888888</v>
      </c>
      <c r="E1185">
        <v>570</v>
      </c>
      <c r="F1185">
        <v>749</v>
      </c>
      <c r="G1185">
        <v>48</v>
      </c>
      <c r="H1185">
        <v>29</v>
      </c>
      <c r="I1185">
        <v>48</v>
      </c>
      <c r="J1185">
        <v>0</v>
      </c>
      <c r="K1185">
        <v>7</v>
      </c>
      <c r="L1185">
        <v>88</v>
      </c>
      <c r="M1185">
        <v>6086</v>
      </c>
      <c r="N1185">
        <v>67</v>
      </c>
      <c r="O1185">
        <v>2821</v>
      </c>
      <c r="P1185">
        <v>0.7</v>
      </c>
      <c r="Q1185">
        <v>0.7</v>
      </c>
      <c r="R1185">
        <v>557</v>
      </c>
    </row>
    <row r="1186" spans="1:18" ht="12.75">
      <c r="A1186" s="2" t="s">
        <v>20</v>
      </c>
      <c r="B1186" s="1">
        <v>0.4166666666666667</v>
      </c>
      <c r="C1186" s="1">
        <v>0.3958333333333333</v>
      </c>
      <c r="D1186" s="1">
        <v>0.5201388888888888</v>
      </c>
      <c r="E1186">
        <v>570</v>
      </c>
      <c r="F1186">
        <v>749</v>
      </c>
      <c r="G1186">
        <v>50</v>
      </c>
      <c r="H1186">
        <v>40</v>
      </c>
      <c r="I1186">
        <v>50</v>
      </c>
      <c r="J1186">
        <v>0</v>
      </c>
      <c r="K1186">
        <v>7</v>
      </c>
      <c r="L1186">
        <v>64</v>
      </c>
      <c r="M1186">
        <v>4589</v>
      </c>
      <c r="N1186">
        <v>60</v>
      </c>
      <c r="O1186">
        <v>3455</v>
      </c>
      <c r="P1186">
        <v>0.7</v>
      </c>
      <c r="Q1186">
        <v>0.7</v>
      </c>
      <c r="R1186">
        <v>503</v>
      </c>
    </row>
    <row r="1187" spans="1:18" ht="12.75">
      <c r="A1187" s="2" t="s">
        <v>20</v>
      </c>
      <c r="B1187" s="1">
        <v>0.4375</v>
      </c>
      <c r="C1187" s="1">
        <v>0.3958333333333333</v>
      </c>
      <c r="D1187" s="1">
        <v>0.5201388888888888</v>
      </c>
      <c r="E1187">
        <v>570</v>
      </c>
      <c r="F1187">
        <v>749</v>
      </c>
      <c r="G1187">
        <v>47</v>
      </c>
      <c r="H1187">
        <v>37</v>
      </c>
      <c r="I1187">
        <v>47</v>
      </c>
      <c r="J1187">
        <v>0</v>
      </c>
      <c r="K1187">
        <v>7</v>
      </c>
      <c r="L1187">
        <v>69</v>
      </c>
      <c r="M1187">
        <v>4641</v>
      </c>
      <c r="N1187">
        <v>48</v>
      </c>
      <c r="O1187">
        <v>2552</v>
      </c>
      <c r="P1187">
        <v>0.7</v>
      </c>
      <c r="Q1187">
        <v>0.7</v>
      </c>
      <c r="R1187">
        <v>450</v>
      </c>
    </row>
    <row r="1188" spans="1:18" ht="12.75">
      <c r="A1188" s="2" t="s">
        <v>20</v>
      </c>
      <c r="B1188" s="1">
        <v>0.4583333333333333</v>
      </c>
      <c r="C1188" s="1">
        <v>0.3958333333333333</v>
      </c>
      <c r="D1188" s="1">
        <v>0.5201388888888888</v>
      </c>
      <c r="E1188">
        <v>570</v>
      </c>
      <c r="F1188">
        <v>749</v>
      </c>
      <c r="G1188">
        <v>46</v>
      </c>
      <c r="H1188">
        <v>43</v>
      </c>
      <c r="I1188">
        <v>46</v>
      </c>
      <c r="J1188">
        <v>0</v>
      </c>
      <c r="K1188">
        <v>7</v>
      </c>
      <c r="L1188">
        <v>81</v>
      </c>
      <c r="M1188">
        <v>5372</v>
      </c>
      <c r="N1188">
        <v>63</v>
      </c>
      <c r="O1188">
        <v>3866</v>
      </c>
      <c r="P1188">
        <v>0.7</v>
      </c>
      <c r="Q1188">
        <v>0.7</v>
      </c>
      <c r="R1188">
        <v>577</v>
      </c>
    </row>
    <row r="1189" spans="1:18" ht="12.75">
      <c r="A1189" s="2" t="s">
        <v>20</v>
      </c>
      <c r="B1189" s="1">
        <v>0.4791666666666667</v>
      </c>
      <c r="C1189" s="1">
        <v>0.3958333333333333</v>
      </c>
      <c r="D1189" s="1">
        <v>0.5201388888888888</v>
      </c>
      <c r="E1189">
        <v>570</v>
      </c>
      <c r="F1189">
        <v>749</v>
      </c>
      <c r="G1189">
        <v>53</v>
      </c>
      <c r="H1189">
        <v>41</v>
      </c>
      <c r="I1189">
        <v>53</v>
      </c>
      <c r="J1189">
        <v>0</v>
      </c>
      <c r="K1189">
        <v>7</v>
      </c>
      <c r="L1189">
        <v>67</v>
      </c>
      <c r="M1189">
        <v>5026</v>
      </c>
      <c r="N1189">
        <v>71</v>
      </c>
      <c r="O1189">
        <v>4171</v>
      </c>
      <c r="P1189">
        <v>0.7</v>
      </c>
      <c r="Q1189">
        <v>0.7</v>
      </c>
      <c r="R1189">
        <v>575</v>
      </c>
    </row>
    <row r="1190" spans="1:18" ht="12.75">
      <c r="A1190" s="2" t="s">
        <v>20</v>
      </c>
      <c r="B1190" s="1">
        <v>0.5</v>
      </c>
      <c r="C1190" s="1">
        <v>0.3958333333333333</v>
      </c>
      <c r="D1190" s="1">
        <v>0.5201388888888888</v>
      </c>
      <c r="E1190">
        <v>570</v>
      </c>
      <c r="F1190">
        <v>749</v>
      </c>
      <c r="G1190">
        <v>49</v>
      </c>
      <c r="H1190">
        <v>49</v>
      </c>
      <c r="I1190">
        <v>49</v>
      </c>
      <c r="J1190">
        <v>0</v>
      </c>
      <c r="K1190">
        <v>7</v>
      </c>
      <c r="L1190">
        <v>72</v>
      </c>
      <c r="M1190">
        <v>5065</v>
      </c>
      <c r="N1190">
        <v>81</v>
      </c>
      <c r="O1190">
        <v>5644</v>
      </c>
      <c r="P1190">
        <v>0.7</v>
      </c>
      <c r="Q1190">
        <v>0.7</v>
      </c>
      <c r="R1190">
        <v>669</v>
      </c>
    </row>
    <row r="1191" spans="1:18" ht="12.75">
      <c r="A1191" s="2" t="s">
        <v>20</v>
      </c>
      <c r="B1191" s="1">
        <v>0.5208333333333334</v>
      </c>
      <c r="C1191" s="1">
        <v>0.5208333333333334</v>
      </c>
      <c r="D1191" s="1">
        <v>0.6451388888888888</v>
      </c>
      <c r="E1191">
        <v>750</v>
      </c>
      <c r="F1191">
        <v>929</v>
      </c>
      <c r="G1191">
        <v>53</v>
      </c>
      <c r="H1191">
        <v>49</v>
      </c>
      <c r="I1191">
        <v>53</v>
      </c>
      <c r="J1191">
        <v>0</v>
      </c>
      <c r="K1191">
        <v>5</v>
      </c>
      <c r="L1191">
        <v>77</v>
      </c>
      <c r="M1191">
        <v>5881</v>
      </c>
      <c r="N1191">
        <v>70</v>
      </c>
      <c r="O1191">
        <v>4902</v>
      </c>
      <c r="P1191">
        <v>0.7</v>
      </c>
      <c r="Q1191">
        <v>0.7</v>
      </c>
      <c r="R1191">
        <v>674</v>
      </c>
    </row>
    <row r="1192" spans="1:18" ht="12.75">
      <c r="A1192" s="2" t="s">
        <v>20</v>
      </c>
      <c r="B1192" s="1">
        <v>0.5416666666666666</v>
      </c>
      <c r="C1192" s="1">
        <v>0.5208333333333334</v>
      </c>
      <c r="D1192" s="1">
        <v>0.6451388888888888</v>
      </c>
      <c r="E1192">
        <v>750</v>
      </c>
      <c r="F1192">
        <v>929</v>
      </c>
      <c r="G1192">
        <v>41</v>
      </c>
      <c r="H1192">
        <v>46</v>
      </c>
      <c r="I1192">
        <v>46</v>
      </c>
      <c r="J1192">
        <v>0</v>
      </c>
      <c r="K1192">
        <v>5</v>
      </c>
      <c r="L1192">
        <v>95</v>
      </c>
      <c r="M1192">
        <v>5508</v>
      </c>
      <c r="N1192">
        <v>77</v>
      </c>
      <c r="O1192">
        <v>5008</v>
      </c>
      <c r="P1192">
        <v>0.7</v>
      </c>
      <c r="Q1192">
        <v>0.7</v>
      </c>
      <c r="R1192">
        <v>657</v>
      </c>
    </row>
    <row r="1193" spans="1:18" ht="12.75">
      <c r="A1193" s="2" t="s">
        <v>20</v>
      </c>
      <c r="B1193" s="1">
        <v>0.5625</v>
      </c>
      <c r="C1193" s="1">
        <v>0.5208333333333334</v>
      </c>
      <c r="D1193" s="1">
        <v>0.6451388888888888</v>
      </c>
      <c r="E1193">
        <v>750</v>
      </c>
      <c r="F1193">
        <v>929</v>
      </c>
      <c r="G1193">
        <v>41</v>
      </c>
      <c r="H1193">
        <v>58</v>
      </c>
      <c r="I1193">
        <v>58</v>
      </c>
      <c r="J1193">
        <v>0</v>
      </c>
      <c r="K1193">
        <v>5</v>
      </c>
      <c r="L1193">
        <v>99</v>
      </c>
      <c r="M1193">
        <v>5765</v>
      </c>
      <c r="N1193">
        <v>89</v>
      </c>
      <c r="O1193">
        <v>7413</v>
      </c>
      <c r="P1193">
        <v>0.7</v>
      </c>
      <c r="Q1193">
        <v>0.7</v>
      </c>
      <c r="R1193">
        <v>824</v>
      </c>
    </row>
    <row r="1194" spans="1:18" ht="12.75">
      <c r="A1194" s="2" t="s">
        <v>20</v>
      </c>
      <c r="B1194" s="1">
        <v>0.5833333333333334</v>
      </c>
      <c r="C1194" s="1">
        <v>0.5208333333333334</v>
      </c>
      <c r="D1194" s="1">
        <v>0.6451388888888888</v>
      </c>
      <c r="E1194">
        <v>750</v>
      </c>
      <c r="F1194">
        <v>929</v>
      </c>
      <c r="G1194">
        <v>63</v>
      </c>
      <c r="H1194">
        <v>39</v>
      </c>
      <c r="I1194">
        <v>63</v>
      </c>
      <c r="J1194">
        <v>1</v>
      </c>
      <c r="K1194">
        <v>5</v>
      </c>
      <c r="L1194">
        <v>85</v>
      </c>
      <c r="M1194">
        <v>7689</v>
      </c>
      <c r="N1194">
        <v>66</v>
      </c>
      <c r="O1194">
        <v>3659</v>
      </c>
      <c r="P1194">
        <v>0.7</v>
      </c>
      <c r="Q1194">
        <v>0.7</v>
      </c>
      <c r="R1194">
        <v>709</v>
      </c>
    </row>
    <row r="1195" spans="1:18" ht="12.75">
      <c r="A1195" s="2" t="s">
        <v>20</v>
      </c>
      <c r="B1195" s="1">
        <v>0.6041666666666666</v>
      </c>
      <c r="C1195" s="1">
        <v>0.5208333333333334</v>
      </c>
      <c r="D1195" s="1">
        <v>0.6451388888888888</v>
      </c>
      <c r="E1195">
        <v>750</v>
      </c>
      <c r="F1195">
        <v>929</v>
      </c>
      <c r="G1195">
        <v>51</v>
      </c>
      <c r="H1195">
        <v>34</v>
      </c>
      <c r="I1195">
        <v>51</v>
      </c>
      <c r="J1195">
        <v>0</v>
      </c>
      <c r="K1195">
        <v>5</v>
      </c>
      <c r="L1195">
        <v>91</v>
      </c>
      <c r="M1195">
        <v>6625</v>
      </c>
      <c r="N1195">
        <v>89</v>
      </c>
      <c r="O1195">
        <v>4266</v>
      </c>
      <c r="P1195">
        <v>0.7</v>
      </c>
      <c r="Q1195">
        <v>0.7</v>
      </c>
      <c r="R1195">
        <v>681</v>
      </c>
    </row>
    <row r="1196" spans="1:18" ht="12.75">
      <c r="A1196" s="2" t="s">
        <v>20</v>
      </c>
      <c r="B1196" s="1">
        <v>0.625</v>
      </c>
      <c r="C1196" s="1">
        <v>0.5208333333333334</v>
      </c>
      <c r="D1196" s="1">
        <v>0.6451388888888888</v>
      </c>
      <c r="E1196">
        <v>750</v>
      </c>
      <c r="F1196">
        <v>929</v>
      </c>
      <c r="G1196">
        <v>41</v>
      </c>
      <c r="H1196">
        <v>24</v>
      </c>
      <c r="I1196">
        <v>41</v>
      </c>
      <c r="J1196">
        <v>0</v>
      </c>
      <c r="K1196">
        <v>5</v>
      </c>
      <c r="L1196">
        <v>84</v>
      </c>
      <c r="M1196">
        <v>4957</v>
      </c>
      <c r="N1196">
        <v>69</v>
      </c>
      <c r="O1196">
        <v>2375</v>
      </c>
      <c r="P1196">
        <v>0.7</v>
      </c>
      <c r="Q1196">
        <v>0.7</v>
      </c>
      <c r="R1196">
        <v>458</v>
      </c>
    </row>
    <row r="1197" spans="1:18" ht="12.75">
      <c r="A1197" s="2" t="s">
        <v>20</v>
      </c>
      <c r="B1197" s="1">
        <v>0.6458333333333334</v>
      </c>
      <c r="C1197" s="1">
        <v>0.6458333333333334</v>
      </c>
      <c r="D1197" s="1">
        <v>0.7493055555555556</v>
      </c>
      <c r="E1197">
        <v>930</v>
      </c>
      <c r="F1197">
        <v>1079</v>
      </c>
      <c r="G1197">
        <v>45</v>
      </c>
      <c r="H1197">
        <v>43</v>
      </c>
      <c r="I1197">
        <v>45</v>
      </c>
      <c r="J1197">
        <v>0</v>
      </c>
      <c r="K1197">
        <v>8</v>
      </c>
      <c r="L1197">
        <v>51</v>
      </c>
      <c r="M1197">
        <v>3280</v>
      </c>
      <c r="N1197">
        <v>61</v>
      </c>
      <c r="O1197">
        <v>3716</v>
      </c>
      <c r="P1197">
        <v>0.7</v>
      </c>
      <c r="Q1197">
        <v>0.7</v>
      </c>
      <c r="R1197">
        <v>437</v>
      </c>
    </row>
    <row r="1198" spans="1:18" ht="12.75">
      <c r="A1198" s="2" t="s">
        <v>20</v>
      </c>
      <c r="B1198" s="1">
        <v>0.6666666666666666</v>
      </c>
      <c r="C1198" s="1">
        <v>0.6458333333333334</v>
      </c>
      <c r="D1198" s="1">
        <v>0.7493055555555556</v>
      </c>
      <c r="E1198">
        <v>930</v>
      </c>
      <c r="F1198">
        <v>1079</v>
      </c>
      <c r="G1198">
        <v>52</v>
      </c>
      <c r="H1198">
        <v>35</v>
      </c>
      <c r="I1198">
        <v>52</v>
      </c>
      <c r="J1198">
        <v>0</v>
      </c>
      <c r="K1198">
        <v>8</v>
      </c>
      <c r="L1198">
        <v>60</v>
      </c>
      <c r="M1198">
        <v>4416</v>
      </c>
      <c r="N1198">
        <v>52</v>
      </c>
      <c r="O1198">
        <v>2603</v>
      </c>
      <c r="P1198">
        <v>0.7</v>
      </c>
      <c r="Q1198">
        <v>0.7</v>
      </c>
      <c r="R1198">
        <v>439</v>
      </c>
    </row>
    <row r="1199" spans="1:18" ht="12.75">
      <c r="A1199" s="2" t="s">
        <v>20</v>
      </c>
      <c r="B1199" s="1">
        <v>0.6875</v>
      </c>
      <c r="C1199" s="1">
        <v>0.6458333333333334</v>
      </c>
      <c r="D1199" s="1">
        <v>0.7493055555555556</v>
      </c>
      <c r="E1199">
        <v>930</v>
      </c>
      <c r="F1199">
        <v>1079</v>
      </c>
      <c r="G1199">
        <v>38</v>
      </c>
      <c r="H1199">
        <v>37</v>
      </c>
      <c r="I1199">
        <v>38</v>
      </c>
      <c r="J1199">
        <v>0</v>
      </c>
      <c r="K1199">
        <v>8</v>
      </c>
      <c r="L1199">
        <v>49</v>
      </c>
      <c r="M1199">
        <v>2655</v>
      </c>
      <c r="N1199">
        <v>52</v>
      </c>
      <c r="O1199">
        <v>2773</v>
      </c>
      <c r="P1199">
        <v>0.7</v>
      </c>
      <c r="Q1199">
        <v>0.7</v>
      </c>
      <c r="R1199">
        <v>339</v>
      </c>
    </row>
    <row r="1200" spans="1:18" ht="12.75">
      <c r="A1200" s="2" t="s">
        <v>20</v>
      </c>
      <c r="B1200" s="1">
        <v>0.7083333333333334</v>
      </c>
      <c r="C1200" s="1">
        <v>0.6458333333333334</v>
      </c>
      <c r="D1200" s="1">
        <v>0.7493055555555556</v>
      </c>
      <c r="E1200">
        <v>930</v>
      </c>
      <c r="F1200">
        <v>1079</v>
      </c>
      <c r="G1200">
        <v>39</v>
      </c>
      <c r="H1200">
        <v>43</v>
      </c>
      <c r="I1200">
        <v>43</v>
      </c>
      <c r="J1200">
        <v>0</v>
      </c>
      <c r="K1200">
        <v>8</v>
      </c>
      <c r="L1200">
        <v>102</v>
      </c>
      <c r="M1200">
        <v>5640</v>
      </c>
      <c r="N1200">
        <v>45</v>
      </c>
      <c r="O1200">
        <v>2758</v>
      </c>
      <c r="P1200">
        <v>0.7</v>
      </c>
      <c r="Q1200">
        <v>0.7</v>
      </c>
      <c r="R1200">
        <v>525</v>
      </c>
    </row>
    <row r="1201" spans="1:18" ht="12.75">
      <c r="A1201" s="2" t="s">
        <v>20</v>
      </c>
      <c r="B1201" s="1">
        <v>0.7291666666666666</v>
      </c>
      <c r="C1201" s="1">
        <v>0.6458333333333334</v>
      </c>
      <c r="D1201" s="1">
        <v>0.7493055555555556</v>
      </c>
      <c r="E1201">
        <v>930</v>
      </c>
      <c r="F1201">
        <v>1079</v>
      </c>
      <c r="G1201">
        <v>37</v>
      </c>
      <c r="H1201">
        <v>44</v>
      </c>
      <c r="I1201">
        <v>44</v>
      </c>
      <c r="J1201">
        <v>0</v>
      </c>
      <c r="K1201">
        <v>8</v>
      </c>
      <c r="L1201">
        <v>87</v>
      </c>
      <c r="M1201">
        <v>4609</v>
      </c>
      <c r="N1201">
        <v>70</v>
      </c>
      <c r="O1201">
        <v>4379</v>
      </c>
      <c r="P1201">
        <v>0.7</v>
      </c>
      <c r="Q1201">
        <v>0.7</v>
      </c>
      <c r="R1201">
        <v>562</v>
      </c>
    </row>
    <row r="1202" spans="1:18" ht="12.75">
      <c r="A1202" s="2" t="s">
        <v>20</v>
      </c>
      <c r="B1202" s="1">
        <v>0.75</v>
      </c>
      <c r="C1202" s="1">
        <v>0.75</v>
      </c>
      <c r="D1202" s="1">
        <v>0.8951388888888889</v>
      </c>
      <c r="E1202">
        <v>1080</v>
      </c>
      <c r="F1202">
        <v>1289</v>
      </c>
      <c r="G1202">
        <v>65</v>
      </c>
      <c r="H1202">
        <v>49</v>
      </c>
      <c r="I1202">
        <v>65</v>
      </c>
      <c r="J1202">
        <v>0</v>
      </c>
      <c r="K1202">
        <v>7</v>
      </c>
      <c r="L1202">
        <v>51</v>
      </c>
      <c r="M1202">
        <v>4700</v>
      </c>
      <c r="N1202">
        <v>71</v>
      </c>
      <c r="O1202">
        <v>5014</v>
      </c>
      <c r="P1202">
        <v>0.7</v>
      </c>
      <c r="Q1202">
        <v>0.7</v>
      </c>
      <c r="R1202">
        <v>607</v>
      </c>
    </row>
    <row r="1203" spans="1:18" ht="12.75">
      <c r="A1203" s="2" t="s">
        <v>20</v>
      </c>
      <c r="B1203" s="1">
        <v>0.7708333333333334</v>
      </c>
      <c r="C1203" s="1">
        <v>0.75</v>
      </c>
      <c r="D1203" s="1">
        <v>0.8951388888888889</v>
      </c>
      <c r="E1203">
        <v>1080</v>
      </c>
      <c r="F1203">
        <v>1289</v>
      </c>
      <c r="G1203">
        <v>45</v>
      </c>
      <c r="H1203">
        <v>55</v>
      </c>
      <c r="I1203">
        <v>55</v>
      </c>
      <c r="J1203">
        <v>0</v>
      </c>
      <c r="K1203">
        <v>7</v>
      </c>
      <c r="L1203">
        <v>68</v>
      </c>
      <c r="M1203">
        <v>4328</v>
      </c>
      <c r="N1203">
        <v>46</v>
      </c>
      <c r="O1203">
        <v>3590</v>
      </c>
      <c r="P1203">
        <v>0.7</v>
      </c>
      <c r="Q1203">
        <v>0.7</v>
      </c>
      <c r="R1203">
        <v>495</v>
      </c>
    </row>
    <row r="1204" spans="1:18" ht="12.75">
      <c r="A1204" s="2" t="s">
        <v>20</v>
      </c>
      <c r="B1204" s="1">
        <v>0.7916666666666666</v>
      </c>
      <c r="C1204" s="1">
        <v>0.75</v>
      </c>
      <c r="D1204" s="1">
        <v>0.8951388888888889</v>
      </c>
      <c r="E1204">
        <v>1080</v>
      </c>
      <c r="F1204">
        <v>1289</v>
      </c>
      <c r="G1204">
        <v>43</v>
      </c>
      <c r="H1204">
        <v>45</v>
      </c>
      <c r="I1204">
        <v>45</v>
      </c>
      <c r="J1204">
        <v>0</v>
      </c>
      <c r="K1204">
        <v>7</v>
      </c>
      <c r="L1204">
        <v>66</v>
      </c>
      <c r="M1204">
        <v>4043</v>
      </c>
      <c r="N1204">
        <v>46</v>
      </c>
      <c r="O1204">
        <v>2929</v>
      </c>
      <c r="P1204">
        <v>0.7</v>
      </c>
      <c r="Q1204">
        <v>0.7</v>
      </c>
      <c r="R1204">
        <v>436</v>
      </c>
    </row>
    <row r="1205" spans="1:18" ht="12.75">
      <c r="A1205" s="2" t="s">
        <v>20</v>
      </c>
      <c r="B1205" s="1">
        <v>0.8125</v>
      </c>
      <c r="C1205" s="1">
        <v>0.75</v>
      </c>
      <c r="D1205" s="1">
        <v>0.8951388888888889</v>
      </c>
      <c r="E1205">
        <v>1080</v>
      </c>
      <c r="F1205">
        <v>1289</v>
      </c>
      <c r="G1205">
        <v>34</v>
      </c>
      <c r="H1205">
        <v>39</v>
      </c>
      <c r="I1205">
        <v>39</v>
      </c>
      <c r="J1205">
        <v>0</v>
      </c>
      <c r="K1205">
        <v>7</v>
      </c>
      <c r="L1205">
        <v>83</v>
      </c>
      <c r="M1205">
        <v>4086</v>
      </c>
      <c r="N1205">
        <v>66</v>
      </c>
      <c r="O1205">
        <v>3677</v>
      </c>
      <c r="P1205">
        <v>0.7</v>
      </c>
      <c r="Q1205">
        <v>0.7</v>
      </c>
      <c r="R1205">
        <v>485</v>
      </c>
    </row>
    <row r="1206" spans="1:18" ht="12.75">
      <c r="A1206" s="2" t="s">
        <v>20</v>
      </c>
      <c r="B1206" s="1">
        <v>0.8333333333333334</v>
      </c>
      <c r="C1206" s="1">
        <v>0.75</v>
      </c>
      <c r="D1206" s="1">
        <v>0.8951388888888889</v>
      </c>
      <c r="E1206">
        <v>1080</v>
      </c>
      <c r="F1206">
        <v>1289</v>
      </c>
      <c r="G1206">
        <v>35</v>
      </c>
      <c r="H1206">
        <v>39</v>
      </c>
      <c r="I1206">
        <v>39</v>
      </c>
      <c r="J1206">
        <v>0</v>
      </c>
      <c r="K1206">
        <v>7</v>
      </c>
      <c r="L1206">
        <v>86</v>
      </c>
      <c r="M1206">
        <v>4319</v>
      </c>
      <c r="N1206">
        <v>54</v>
      </c>
      <c r="O1206">
        <v>2992</v>
      </c>
      <c r="P1206">
        <v>0.7</v>
      </c>
      <c r="Q1206">
        <v>0.7</v>
      </c>
      <c r="R1206">
        <v>457</v>
      </c>
    </row>
    <row r="1207" spans="1:18" ht="12.75">
      <c r="A1207" s="2" t="s">
        <v>20</v>
      </c>
      <c r="B1207" s="1">
        <v>0.8541666666666666</v>
      </c>
      <c r="C1207" s="1">
        <v>0.75</v>
      </c>
      <c r="D1207" s="1">
        <v>0.8951388888888889</v>
      </c>
      <c r="E1207">
        <v>1080</v>
      </c>
      <c r="F1207">
        <v>1289</v>
      </c>
      <c r="G1207">
        <v>38</v>
      </c>
      <c r="H1207">
        <v>39</v>
      </c>
      <c r="I1207">
        <v>39</v>
      </c>
      <c r="J1207">
        <v>0</v>
      </c>
      <c r="K1207">
        <v>7</v>
      </c>
      <c r="L1207">
        <v>69</v>
      </c>
      <c r="M1207">
        <v>3747</v>
      </c>
      <c r="N1207">
        <v>57</v>
      </c>
      <c r="O1207">
        <v>3147</v>
      </c>
      <c r="P1207">
        <v>0.7</v>
      </c>
      <c r="Q1207">
        <v>0.7</v>
      </c>
      <c r="R1207">
        <v>431</v>
      </c>
    </row>
    <row r="1208" spans="1:18" ht="12.75">
      <c r="A1208" s="2" t="s">
        <v>20</v>
      </c>
      <c r="B1208" s="1">
        <v>0.875</v>
      </c>
      <c r="C1208" s="1">
        <v>0.75</v>
      </c>
      <c r="D1208" s="1">
        <v>0.8951388888888889</v>
      </c>
      <c r="E1208">
        <v>1080</v>
      </c>
      <c r="F1208">
        <v>1289</v>
      </c>
      <c r="G1208">
        <v>30</v>
      </c>
      <c r="H1208">
        <v>16</v>
      </c>
      <c r="I1208">
        <v>30</v>
      </c>
      <c r="J1208">
        <v>0</v>
      </c>
      <c r="K1208">
        <v>7</v>
      </c>
      <c r="L1208">
        <v>57</v>
      </c>
      <c r="M1208">
        <v>2470</v>
      </c>
      <c r="N1208">
        <v>65</v>
      </c>
      <c r="O1208">
        <v>1516</v>
      </c>
      <c r="P1208">
        <v>0.7</v>
      </c>
      <c r="Q1208">
        <v>0.7</v>
      </c>
      <c r="R1208">
        <v>249</v>
      </c>
    </row>
    <row r="1209" spans="1:18" ht="12.75">
      <c r="A1209" s="2" t="s">
        <v>20</v>
      </c>
      <c r="B1209" s="1">
        <v>0.8958333333333334</v>
      </c>
      <c r="C1209" s="1">
        <v>0.8958333333333334</v>
      </c>
      <c r="D1209" s="1">
        <v>0.9784722222222223</v>
      </c>
      <c r="E1209">
        <v>1290</v>
      </c>
      <c r="F1209">
        <v>1409</v>
      </c>
      <c r="G1209">
        <v>39</v>
      </c>
      <c r="H1209">
        <v>12</v>
      </c>
      <c r="I1209">
        <v>39</v>
      </c>
      <c r="J1209">
        <v>0</v>
      </c>
      <c r="K1209">
        <v>19</v>
      </c>
      <c r="L1209">
        <v>23</v>
      </c>
      <c r="M1209">
        <v>1270</v>
      </c>
      <c r="N1209">
        <v>27</v>
      </c>
      <c r="O1209">
        <v>462</v>
      </c>
      <c r="P1209">
        <v>0.7</v>
      </c>
      <c r="Q1209">
        <v>0.7</v>
      </c>
      <c r="R1209">
        <v>108</v>
      </c>
    </row>
    <row r="1210" spans="1:18" ht="12.75">
      <c r="A1210" s="2" t="s">
        <v>20</v>
      </c>
      <c r="B1210" s="1">
        <v>0.9166666666666666</v>
      </c>
      <c r="C1210" s="1">
        <v>0.8958333333333334</v>
      </c>
      <c r="D1210" s="1">
        <v>0.9784722222222223</v>
      </c>
      <c r="E1210">
        <v>1290</v>
      </c>
      <c r="F1210">
        <v>1409</v>
      </c>
      <c r="G1210">
        <v>33</v>
      </c>
      <c r="H1210">
        <v>13</v>
      </c>
      <c r="I1210">
        <v>33</v>
      </c>
      <c r="J1210">
        <v>0</v>
      </c>
      <c r="K1210">
        <v>19</v>
      </c>
      <c r="L1210">
        <v>18</v>
      </c>
      <c r="M1210">
        <v>852</v>
      </c>
      <c r="N1210">
        <v>28</v>
      </c>
      <c r="O1210">
        <v>524</v>
      </c>
      <c r="P1210">
        <v>0.7</v>
      </c>
      <c r="Q1210">
        <v>0.7</v>
      </c>
      <c r="R1210">
        <v>86</v>
      </c>
    </row>
    <row r="1211" spans="1:18" ht="12.75">
      <c r="A1211" s="2" t="s">
        <v>20</v>
      </c>
      <c r="B1211" s="1">
        <v>0.9375</v>
      </c>
      <c r="C1211" s="1">
        <v>0.8958333333333334</v>
      </c>
      <c r="D1211" s="1">
        <v>0.9784722222222223</v>
      </c>
      <c r="E1211">
        <v>1290</v>
      </c>
      <c r="F1211">
        <v>1409</v>
      </c>
      <c r="G1211">
        <v>17</v>
      </c>
      <c r="H1211">
        <v>11</v>
      </c>
      <c r="I1211">
        <v>17</v>
      </c>
      <c r="J1211">
        <v>0</v>
      </c>
      <c r="K1211">
        <v>19</v>
      </c>
      <c r="L1211">
        <v>28</v>
      </c>
      <c r="M1211">
        <v>665</v>
      </c>
      <c r="N1211">
        <v>27</v>
      </c>
      <c r="O1211">
        <v>425</v>
      </c>
      <c r="P1211">
        <v>0.7</v>
      </c>
      <c r="Q1211">
        <v>0.7</v>
      </c>
      <c r="R1211">
        <v>68</v>
      </c>
    </row>
    <row r="1212" spans="1:18" ht="12.75">
      <c r="A1212" s="2" t="s">
        <v>20</v>
      </c>
      <c r="B1212" s="1">
        <v>0.9583333333333334</v>
      </c>
      <c r="C1212" s="1">
        <v>0.8958333333333334</v>
      </c>
      <c r="D1212" s="1">
        <v>0.9784722222222223</v>
      </c>
      <c r="E1212">
        <v>1290</v>
      </c>
      <c r="F1212">
        <v>1409</v>
      </c>
      <c r="G1212">
        <v>14</v>
      </c>
      <c r="H1212">
        <v>6</v>
      </c>
      <c r="I1212">
        <v>14</v>
      </c>
      <c r="J1212">
        <v>0</v>
      </c>
      <c r="K1212">
        <v>19</v>
      </c>
      <c r="L1212">
        <v>24</v>
      </c>
      <c r="M1212">
        <v>474</v>
      </c>
      <c r="N1212">
        <v>18</v>
      </c>
      <c r="O1212">
        <v>144</v>
      </c>
      <c r="P1212">
        <v>0.7</v>
      </c>
      <c r="Q1212">
        <v>0.7</v>
      </c>
      <c r="R1212">
        <v>39</v>
      </c>
    </row>
    <row r="1213" spans="1:18" ht="12.75">
      <c r="A1213" s="2" t="s">
        <v>21</v>
      </c>
      <c r="B1213" s="1">
        <v>0.25</v>
      </c>
      <c r="C1213" s="1">
        <v>0.25</v>
      </c>
      <c r="D1213" s="1">
        <v>0.29097222222222224</v>
      </c>
      <c r="E1213">
        <v>360</v>
      </c>
      <c r="F1213">
        <v>419</v>
      </c>
      <c r="G1213">
        <v>10</v>
      </c>
      <c r="H1213">
        <v>8</v>
      </c>
      <c r="I1213">
        <v>10</v>
      </c>
      <c r="J1213">
        <v>0</v>
      </c>
      <c r="K1213">
        <v>12</v>
      </c>
      <c r="L1213">
        <v>30</v>
      </c>
      <c r="M1213">
        <v>422</v>
      </c>
      <c r="N1213">
        <v>22</v>
      </c>
      <c r="O1213">
        <v>253</v>
      </c>
      <c r="P1213">
        <v>0.7</v>
      </c>
      <c r="Q1213">
        <v>0.7</v>
      </c>
      <c r="R1213">
        <v>42</v>
      </c>
    </row>
    <row r="1214" spans="1:18" ht="12.75">
      <c r="A1214" s="2" t="s">
        <v>21</v>
      </c>
      <c r="B1214" s="1">
        <v>0.2708333333333333</v>
      </c>
      <c r="C1214" s="1">
        <v>0.25</v>
      </c>
      <c r="D1214" s="1">
        <v>0.29097222222222224</v>
      </c>
      <c r="E1214">
        <v>360</v>
      </c>
      <c r="F1214">
        <v>419</v>
      </c>
      <c r="G1214">
        <v>16</v>
      </c>
      <c r="H1214">
        <v>15</v>
      </c>
      <c r="I1214">
        <v>16</v>
      </c>
      <c r="J1214">
        <v>0</v>
      </c>
      <c r="K1214">
        <v>12</v>
      </c>
      <c r="L1214">
        <v>40</v>
      </c>
      <c r="M1214">
        <v>936</v>
      </c>
      <c r="N1214">
        <v>111</v>
      </c>
      <c r="O1214">
        <v>2425</v>
      </c>
      <c r="P1214">
        <v>0.7</v>
      </c>
      <c r="Q1214">
        <v>0.7</v>
      </c>
      <c r="R1214">
        <v>210</v>
      </c>
    </row>
    <row r="1215" spans="1:18" ht="12.75">
      <c r="A1215" s="2" t="s">
        <v>21</v>
      </c>
      <c r="B1215" s="1">
        <v>0.2916666666666667</v>
      </c>
      <c r="C1215" s="1">
        <v>0.2916666666666667</v>
      </c>
      <c r="D1215" s="1">
        <v>0.31180555555555556</v>
      </c>
      <c r="E1215">
        <v>420</v>
      </c>
      <c r="F1215">
        <v>449</v>
      </c>
      <c r="G1215">
        <v>20</v>
      </c>
      <c r="H1215">
        <v>22</v>
      </c>
      <c r="I1215">
        <v>22</v>
      </c>
      <c r="J1215">
        <v>0</v>
      </c>
      <c r="K1215">
        <v>4</v>
      </c>
      <c r="L1215">
        <v>97</v>
      </c>
      <c r="M1215">
        <v>2828</v>
      </c>
      <c r="N1215">
        <v>50</v>
      </c>
      <c r="O1215">
        <v>1553</v>
      </c>
      <c r="P1215">
        <v>0.7</v>
      </c>
      <c r="Q1215">
        <v>0.7</v>
      </c>
      <c r="R1215">
        <v>274</v>
      </c>
    </row>
    <row r="1216" spans="1:18" ht="12.75">
      <c r="A1216" s="2" t="s">
        <v>21</v>
      </c>
      <c r="B1216" s="1">
        <v>0.3125</v>
      </c>
      <c r="C1216" s="1">
        <v>0.3125</v>
      </c>
      <c r="D1216" s="1">
        <v>0.4159722222222222</v>
      </c>
      <c r="E1216">
        <v>450</v>
      </c>
      <c r="F1216">
        <v>599</v>
      </c>
      <c r="G1216">
        <v>29</v>
      </c>
      <c r="H1216">
        <v>36</v>
      </c>
      <c r="I1216">
        <v>36</v>
      </c>
      <c r="J1216">
        <v>1</v>
      </c>
      <c r="K1216">
        <v>5</v>
      </c>
      <c r="L1216">
        <v>83</v>
      </c>
      <c r="M1216">
        <v>3399</v>
      </c>
      <c r="N1216">
        <v>87</v>
      </c>
      <c r="O1216">
        <v>4428</v>
      </c>
      <c r="P1216">
        <v>0.7</v>
      </c>
      <c r="Q1216">
        <v>0.7</v>
      </c>
      <c r="R1216">
        <v>489</v>
      </c>
    </row>
    <row r="1217" spans="1:18" ht="12.75">
      <c r="A1217" s="2" t="s">
        <v>21</v>
      </c>
      <c r="B1217" s="1">
        <v>0.3333333333333333</v>
      </c>
      <c r="C1217" s="1">
        <v>0.3125</v>
      </c>
      <c r="D1217" s="1">
        <v>0.4159722222222222</v>
      </c>
      <c r="E1217">
        <v>450</v>
      </c>
      <c r="F1217">
        <v>599</v>
      </c>
      <c r="G1217">
        <v>29</v>
      </c>
      <c r="H1217">
        <v>40</v>
      </c>
      <c r="I1217">
        <v>40</v>
      </c>
      <c r="J1217">
        <v>1</v>
      </c>
      <c r="K1217">
        <v>5</v>
      </c>
      <c r="L1217">
        <v>95</v>
      </c>
      <c r="M1217">
        <v>3984</v>
      </c>
      <c r="N1217">
        <v>83</v>
      </c>
      <c r="O1217">
        <v>4781</v>
      </c>
      <c r="P1217">
        <v>0.7</v>
      </c>
      <c r="Q1217">
        <v>0.7</v>
      </c>
      <c r="R1217">
        <v>548</v>
      </c>
    </row>
    <row r="1218" spans="1:18" ht="12.75">
      <c r="A1218" s="2" t="s">
        <v>21</v>
      </c>
      <c r="B1218" s="1">
        <v>0.3541666666666667</v>
      </c>
      <c r="C1218" s="1">
        <v>0.3125</v>
      </c>
      <c r="D1218" s="1">
        <v>0.4159722222222222</v>
      </c>
      <c r="E1218">
        <v>450</v>
      </c>
      <c r="F1218">
        <v>599</v>
      </c>
      <c r="G1218">
        <v>30</v>
      </c>
      <c r="H1218">
        <v>36</v>
      </c>
      <c r="I1218">
        <v>36</v>
      </c>
      <c r="J1218">
        <v>1</v>
      </c>
      <c r="K1218">
        <v>5</v>
      </c>
      <c r="L1218">
        <v>74</v>
      </c>
      <c r="M1218">
        <v>3208</v>
      </c>
      <c r="N1218">
        <v>91</v>
      </c>
      <c r="O1218">
        <v>4630</v>
      </c>
      <c r="P1218">
        <v>0.7</v>
      </c>
      <c r="Q1218">
        <v>0.7</v>
      </c>
      <c r="R1218">
        <v>490</v>
      </c>
    </row>
    <row r="1219" spans="1:18" ht="12.75">
      <c r="A1219" s="2" t="s">
        <v>21</v>
      </c>
      <c r="B1219" s="1">
        <v>0.375</v>
      </c>
      <c r="C1219" s="1">
        <v>0.3125</v>
      </c>
      <c r="D1219" s="1">
        <v>0.4159722222222222</v>
      </c>
      <c r="E1219">
        <v>450</v>
      </c>
      <c r="F1219">
        <v>599</v>
      </c>
      <c r="G1219">
        <v>29</v>
      </c>
      <c r="H1219">
        <v>32</v>
      </c>
      <c r="I1219">
        <v>32</v>
      </c>
      <c r="J1219">
        <v>1</v>
      </c>
      <c r="K1219">
        <v>5</v>
      </c>
      <c r="L1219">
        <v>93</v>
      </c>
      <c r="M1219">
        <v>3916</v>
      </c>
      <c r="N1219">
        <v>79</v>
      </c>
      <c r="O1219">
        <v>3642</v>
      </c>
      <c r="P1219">
        <v>0.7</v>
      </c>
      <c r="Q1219">
        <v>0.7</v>
      </c>
      <c r="R1219">
        <v>472</v>
      </c>
    </row>
    <row r="1220" spans="1:18" ht="12.75">
      <c r="A1220" s="2" t="s">
        <v>21</v>
      </c>
      <c r="B1220" s="1">
        <v>0.3958333333333333</v>
      </c>
      <c r="C1220" s="1">
        <v>0.3125</v>
      </c>
      <c r="D1220" s="1">
        <v>0.4159722222222222</v>
      </c>
      <c r="E1220">
        <v>450</v>
      </c>
      <c r="F1220">
        <v>599</v>
      </c>
      <c r="G1220">
        <v>34</v>
      </c>
      <c r="H1220">
        <v>26</v>
      </c>
      <c r="I1220">
        <v>34</v>
      </c>
      <c r="J1220">
        <v>1</v>
      </c>
      <c r="K1220">
        <v>5</v>
      </c>
      <c r="L1220">
        <v>90</v>
      </c>
      <c r="M1220">
        <v>4395</v>
      </c>
      <c r="N1220">
        <v>77</v>
      </c>
      <c r="O1220">
        <v>2877</v>
      </c>
      <c r="P1220">
        <v>0.7</v>
      </c>
      <c r="Q1220">
        <v>0.7</v>
      </c>
      <c r="R1220">
        <v>455</v>
      </c>
    </row>
    <row r="1221" spans="1:18" ht="12.75">
      <c r="A1221" s="2" t="s">
        <v>21</v>
      </c>
      <c r="B1221" s="1">
        <v>0.4166666666666667</v>
      </c>
      <c r="C1221" s="1">
        <v>0.4166666666666667</v>
      </c>
      <c r="D1221" s="1">
        <v>0.6451388888888888</v>
      </c>
      <c r="E1221">
        <v>600</v>
      </c>
      <c r="F1221">
        <v>929</v>
      </c>
      <c r="G1221">
        <v>43</v>
      </c>
      <c r="H1221">
        <v>24</v>
      </c>
      <c r="I1221">
        <v>43</v>
      </c>
      <c r="J1221">
        <v>0</v>
      </c>
      <c r="K1221">
        <v>8</v>
      </c>
      <c r="L1221">
        <v>56</v>
      </c>
      <c r="M1221">
        <v>3439</v>
      </c>
      <c r="N1221">
        <v>75</v>
      </c>
      <c r="O1221">
        <v>2552</v>
      </c>
      <c r="P1221">
        <v>0.7</v>
      </c>
      <c r="Q1221">
        <v>0.7</v>
      </c>
      <c r="R1221">
        <v>374</v>
      </c>
    </row>
    <row r="1222" spans="1:18" ht="12.75">
      <c r="A1222" s="2" t="s">
        <v>21</v>
      </c>
      <c r="B1222" s="1">
        <v>0.4375</v>
      </c>
      <c r="C1222" s="1">
        <v>0.4166666666666667</v>
      </c>
      <c r="D1222" s="1">
        <v>0.6451388888888888</v>
      </c>
      <c r="E1222">
        <v>600</v>
      </c>
      <c r="F1222">
        <v>929</v>
      </c>
      <c r="G1222">
        <v>52</v>
      </c>
      <c r="H1222">
        <v>44</v>
      </c>
      <c r="I1222">
        <v>52</v>
      </c>
      <c r="J1222">
        <v>0</v>
      </c>
      <c r="K1222">
        <v>8</v>
      </c>
      <c r="L1222">
        <v>51</v>
      </c>
      <c r="M1222">
        <v>3781</v>
      </c>
      <c r="N1222">
        <v>56</v>
      </c>
      <c r="O1222">
        <v>3542</v>
      </c>
      <c r="P1222">
        <v>0.7</v>
      </c>
      <c r="Q1222">
        <v>0.7</v>
      </c>
      <c r="R1222">
        <v>458</v>
      </c>
    </row>
    <row r="1223" spans="1:18" ht="12.75">
      <c r="A1223" s="2" t="s">
        <v>21</v>
      </c>
      <c r="B1223" s="1">
        <v>0.4583333333333333</v>
      </c>
      <c r="C1223" s="1">
        <v>0.4166666666666667</v>
      </c>
      <c r="D1223" s="1">
        <v>0.6451388888888888</v>
      </c>
      <c r="E1223">
        <v>600</v>
      </c>
      <c r="F1223">
        <v>929</v>
      </c>
      <c r="G1223">
        <v>40</v>
      </c>
      <c r="H1223">
        <v>38</v>
      </c>
      <c r="I1223">
        <v>40</v>
      </c>
      <c r="J1223">
        <v>1</v>
      </c>
      <c r="K1223">
        <v>8</v>
      </c>
      <c r="L1223">
        <v>53</v>
      </c>
      <c r="M1223">
        <v>3061</v>
      </c>
      <c r="N1223">
        <v>42</v>
      </c>
      <c r="O1223">
        <v>2251</v>
      </c>
      <c r="P1223">
        <v>0.7</v>
      </c>
      <c r="Q1223">
        <v>0.7</v>
      </c>
      <c r="R1223">
        <v>332</v>
      </c>
    </row>
    <row r="1224" spans="1:18" ht="12.75">
      <c r="A1224" s="2" t="s">
        <v>21</v>
      </c>
      <c r="B1224" s="1">
        <v>0.4791666666666667</v>
      </c>
      <c r="C1224" s="1">
        <v>0.4166666666666667</v>
      </c>
      <c r="D1224" s="1">
        <v>0.6451388888888888</v>
      </c>
      <c r="E1224">
        <v>600</v>
      </c>
      <c r="F1224">
        <v>929</v>
      </c>
      <c r="G1224">
        <v>46</v>
      </c>
      <c r="H1224">
        <v>36</v>
      </c>
      <c r="I1224">
        <v>46</v>
      </c>
      <c r="J1224">
        <v>1</v>
      </c>
      <c r="K1224">
        <v>8</v>
      </c>
      <c r="L1224">
        <v>62</v>
      </c>
      <c r="M1224">
        <v>4107</v>
      </c>
      <c r="N1224">
        <v>50</v>
      </c>
      <c r="O1224">
        <v>2551</v>
      </c>
      <c r="P1224">
        <v>0.7</v>
      </c>
      <c r="Q1224">
        <v>0.7</v>
      </c>
      <c r="R1224">
        <v>416</v>
      </c>
    </row>
    <row r="1225" spans="1:18" ht="12.75">
      <c r="A1225" s="2" t="s">
        <v>21</v>
      </c>
      <c r="B1225" s="1">
        <v>0.5</v>
      </c>
      <c r="C1225" s="1">
        <v>0.4166666666666667</v>
      </c>
      <c r="D1225" s="1">
        <v>0.6451388888888888</v>
      </c>
      <c r="E1225">
        <v>600</v>
      </c>
      <c r="F1225">
        <v>929</v>
      </c>
      <c r="G1225">
        <v>41</v>
      </c>
      <c r="H1225">
        <v>33</v>
      </c>
      <c r="I1225">
        <v>41</v>
      </c>
      <c r="J1225">
        <v>1</v>
      </c>
      <c r="K1225">
        <v>8</v>
      </c>
      <c r="L1225">
        <v>46</v>
      </c>
      <c r="M1225">
        <v>2724</v>
      </c>
      <c r="N1225">
        <v>54</v>
      </c>
      <c r="O1225">
        <v>2511</v>
      </c>
      <c r="P1225">
        <v>0.7</v>
      </c>
      <c r="Q1225">
        <v>0.7</v>
      </c>
      <c r="R1225">
        <v>327</v>
      </c>
    </row>
    <row r="1226" spans="1:18" ht="12.75">
      <c r="A1226" s="2" t="s">
        <v>21</v>
      </c>
      <c r="B1226" s="1">
        <v>0.5208333333333334</v>
      </c>
      <c r="C1226" s="1">
        <v>0.4166666666666667</v>
      </c>
      <c r="D1226" s="1">
        <v>0.6451388888888888</v>
      </c>
      <c r="E1226">
        <v>600</v>
      </c>
      <c r="F1226">
        <v>929</v>
      </c>
      <c r="G1226">
        <v>42</v>
      </c>
      <c r="H1226">
        <v>29</v>
      </c>
      <c r="I1226">
        <v>42</v>
      </c>
      <c r="J1226">
        <v>0</v>
      </c>
      <c r="K1226">
        <v>8</v>
      </c>
      <c r="L1226">
        <v>58</v>
      </c>
      <c r="M1226">
        <v>3468</v>
      </c>
      <c r="N1226">
        <v>38</v>
      </c>
      <c r="O1226">
        <v>1562</v>
      </c>
      <c r="P1226">
        <v>0.7</v>
      </c>
      <c r="Q1226">
        <v>0.7</v>
      </c>
      <c r="R1226">
        <v>314</v>
      </c>
    </row>
    <row r="1227" spans="1:18" ht="12.75">
      <c r="A1227" s="2" t="s">
        <v>21</v>
      </c>
      <c r="B1227" s="1">
        <v>0.5416666666666666</v>
      </c>
      <c r="C1227" s="1">
        <v>0.4166666666666667</v>
      </c>
      <c r="D1227" s="1">
        <v>0.6451388888888888</v>
      </c>
      <c r="E1227">
        <v>600</v>
      </c>
      <c r="F1227">
        <v>929</v>
      </c>
      <c r="G1227">
        <v>38</v>
      </c>
      <c r="H1227">
        <v>27</v>
      </c>
      <c r="I1227">
        <v>38</v>
      </c>
      <c r="J1227">
        <v>0</v>
      </c>
      <c r="K1227">
        <v>8</v>
      </c>
      <c r="L1227">
        <v>51</v>
      </c>
      <c r="M1227">
        <v>2755</v>
      </c>
      <c r="N1227">
        <v>56</v>
      </c>
      <c r="O1227">
        <v>2156</v>
      </c>
      <c r="P1227">
        <v>0.7</v>
      </c>
      <c r="Q1227">
        <v>0.7</v>
      </c>
      <c r="R1227">
        <v>307</v>
      </c>
    </row>
    <row r="1228" spans="1:18" ht="12.75">
      <c r="A1228" s="2" t="s">
        <v>21</v>
      </c>
      <c r="B1228" s="1">
        <v>0.5625</v>
      </c>
      <c r="C1228" s="1">
        <v>0.4166666666666667</v>
      </c>
      <c r="D1228" s="1">
        <v>0.6451388888888888</v>
      </c>
      <c r="E1228">
        <v>600</v>
      </c>
      <c r="F1228">
        <v>929</v>
      </c>
      <c r="G1228">
        <v>44</v>
      </c>
      <c r="H1228">
        <v>26</v>
      </c>
      <c r="I1228">
        <v>44</v>
      </c>
      <c r="J1228">
        <v>0</v>
      </c>
      <c r="K1228">
        <v>8</v>
      </c>
      <c r="L1228">
        <v>59</v>
      </c>
      <c r="M1228">
        <v>3704</v>
      </c>
      <c r="N1228">
        <v>54</v>
      </c>
      <c r="O1228">
        <v>1997</v>
      </c>
      <c r="P1228">
        <v>0.7</v>
      </c>
      <c r="Q1228">
        <v>0.7</v>
      </c>
      <c r="R1228">
        <v>356</v>
      </c>
    </row>
    <row r="1229" spans="1:18" ht="12.75">
      <c r="A1229" s="2" t="s">
        <v>21</v>
      </c>
      <c r="B1229" s="1">
        <v>0.5833333333333334</v>
      </c>
      <c r="C1229" s="1">
        <v>0.4166666666666667</v>
      </c>
      <c r="D1229" s="1">
        <v>0.6451388888888888</v>
      </c>
      <c r="E1229">
        <v>600</v>
      </c>
      <c r="F1229">
        <v>929</v>
      </c>
      <c r="G1229">
        <v>36</v>
      </c>
      <c r="H1229">
        <v>34</v>
      </c>
      <c r="I1229">
        <v>36</v>
      </c>
      <c r="J1229">
        <v>1</v>
      </c>
      <c r="K1229">
        <v>8</v>
      </c>
      <c r="L1229">
        <v>53</v>
      </c>
      <c r="M1229">
        <v>2752</v>
      </c>
      <c r="N1229">
        <v>57</v>
      </c>
      <c r="O1229">
        <v>2765</v>
      </c>
      <c r="P1229">
        <v>0.7</v>
      </c>
      <c r="Q1229">
        <v>0.7</v>
      </c>
      <c r="R1229">
        <v>345</v>
      </c>
    </row>
    <row r="1230" spans="1:18" ht="12.75">
      <c r="A1230" s="2" t="s">
        <v>21</v>
      </c>
      <c r="B1230" s="1">
        <v>0.6041666666666666</v>
      </c>
      <c r="C1230" s="1">
        <v>0.4166666666666667</v>
      </c>
      <c r="D1230" s="1">
        <v>0.6451388888888888</v>
      </c>
      <c r="E1230">
        <v>600</v>
      </c>
      <c r="F1230">
        <v>929</v>
      </c>
      <c r="G1230">
        <v>38</v>
      </c>
      <c r="H1230">
        <v>27</v>
      </c>
      <c r="I1230">
        <v>38</v>
      </c>
      <c r="J1230">
        <v>0</v>
      </c>
      <c r="K1230">
        <v>8</v>
      </c>
      <c r="L1230">
        <v>64</v>
      </c>
      <c r="M1230">
        <v>3495</v>
      </c>
      <c r="N1230">
        <v>57</v>
      </c>
      <c r="O1230">
        <v>2160</v>
      </c>
      <c r="P1230">
        <v>0.7</v>
      </c>
      <c r="Q1230">
        <v>0.7</v>
      </c>
      <c r="R1230">
        <v>353</v>
      </c>
    </row>
    <row r="1231" spans="1:18" ht="12.75">
      <c r="A1231" s="2" t="s">
        <v>21</v>
      </c>
      <c r="B1231" s="1">
        <v>0.625</v>
      </c>
      <c r="C1231" s="1">
        <v>0.4166666666666667</v>
      </c>
      <c r="D1231" s="1">
        <v>0.6451388888888888</v>
      </c>
      <c r="E1231">
        <v>600</v>
      </c>
      <c r="F1231">
        <v>929</v>
      </c>
      <c r="G1231">
        <v>34</v>
      </c>
      <c r="H1231">
        <v>24</v>
      </c>
      <c r="I1231">
        <v>34</v>
      </c>
      <c r="J1231">
        <v>0</v>
      </c>
      <c r="K1231">
        <v>8</v>
      </c>
      <c r="L1231">
        <v>65</v>
      </c>
      <c r="M1231">
        <v>3139</v>
      </c>
      <c r="N1231">
        <v>64</v>
      </c>
      <c r="O1231">
        <v>2165</v>
      </c>
      <c r="P1231">
        <v>0.7</v>
      </c>
      <c r="Q1231">
        <v>0.7</v>
      </c>
      <c r="R1231">
        <v>332</v>
      </c>
    </row>
    <row r="1232" spans="1:18" ht="12.75">
      <c r="A1232" s="2" t="s">
        <v>21</v>
      </c>
      <c r="B1232" s="1">
        <v>0.6458333333333334</v>
      </c>
      <c r="C1232" s="1">
        <v>0.6458333333333334</v>
      </c>
      <c r="D1232" s="1">
        <v>0.7701388888888889</v>
      </c>
      <c r="E1232">
        <v>930</v>
      </c>
      <c r="F1232">
        <v>1109</v>
      </c>
      <c r="G1232">
        <v>33</v>
      </c>
      <c r="H1232">
        <v>25</v>
      </c>
      <c r="I1232">
        <v>33</v>
      </c>
      <c r="J1232">
        <v>0</v>
      </c>
      <c r="K1232">
        <v>9</v>
      </c>
      <c r="L1232">
        <v>58</v>
      </c>
      <c r="M1232">
        <v>2768</v>
      </c>
      <c r="N1232">
        <v>55</v>
      </c>
      <c r="O1232">
        <v>1967</v>
      </c>
      <c r="P1232">
        <v>0.7</v>
      </c>
      <c r="Q1232">
        <v>0.7</v>
      </c>
      <c r="R1232">
        <v>296</v>
      </c>
    </row>
    <row r="1233" spans="1:18" ht="12.75">
      <c r="A1233" s="2" t="s">
        <v>21</v>
      </c>
      <c r="B1233" s="1">
        <v>0.6666666666666666</v>
      </c>
      <c r="C1233" s="1">
        <v>0.6458333333333334</v>
      </c>
      <c r="D1233" s="1">
        <v>0.7701388888888889</v>
      </c>
      <c r="E1233">
        <v>930</v>
      </c>
      <c r="F1233">
        <v>1109</v>
      </c>
      <c r="G1233">
        <v>41</v>
      </c>
      <c r="H1233">
        <v>32</v>
      </c>
      <c r="I1233">
        <v>41</v>
      </c>
      <c r="J1233">
        <v>0</v>
      </c>
      <c r="K1233">
        <v>9</v>
      </c>
      <c r="L1233">
        <v>44</v>
      </c>
      <c r="M1233">
        <v>2594</v>
      </c>
      <c r="N1233">
        <v>50</v>
      </c>
      <c r="O1233">
        <v>2277</v>
      </c>
      <c r="P1233">
        <v>0.7</v>
      </c>
      <c r="Q1233">
        <v>0.7</v>
      </c>
      <c r="R1233">
        <v>304</v>
      </c>
    </row>
    <row r="1234" spans="1:18" ht="12.75">
      <c r="A1234" s="2" t="s">
        <v>21</v>
      </c>
      <c r="B1234" s="1">
        <v>0.6875</v>
      </c>
      <c r="C1234" s="1">
        <v>0.6458333333333334</v>
      </c>
      <c r="D1234" s="1">
        <v>0.7701388888888889</v>
      </c>
      <c r="E1234">
        <v>930</v>
      </c>
      <c r="F1234">
        <v>1109</v>
      </c>
      <c r="G1234">
        <v>33</v>
      </c>
      <c r="H1234">
        <v>30</v>
      </c>
      <c r="I1234">
        <v>33</v>
      </c>
      <c r="J1234">
        <v>0</v>
      </c>
      <c r="K1234">
        <v>9</v>
      </c>
      <c r="L1234">
        <v>43</v>
      </c>
      <c r="M1234">
        <v>2049</v>
      </c>
      <c r="N1234">
        <v>39</v>
      </c>
      <c r="O1234">
        <v>1652</v>
      </c>
      <c r="P1234">
        <v>0.7</v>
      </c>
      <c r="Q1234">
        <v>0.7</v>
      </c>
      <c r="R1234">
        <v>231</v>
      </c>
    </row>
    <row r="1235" spans="1:18" ht="12.75">
      <c r="A1235" s="2" t="s">
        <v>21</v>
      </c>
      <c r="B1235" s="1">
        <v>0.7083333333333334</v>
      </c>
      <c r="C1235" s="1">
        <v>0.6458333333333334</v>
      </c>
      <c r="D1235" s="1">
        <v>0.7701388888888889</v>
      </c>
      <c r="E1235">
        <v>930</v>
      </c>
      <c r="F1235">
        <v>1109</v>
      </c>
      <c r="G1235">
        <v>43</v>
      </c>
      <c r="H1235">
        <v>27</v>
      </c>
      <c r="I1235">
        <v>43</v>
      </c>
      <c r="J1235">
        <v>0</v>
      </c>
      <c r="K1235">
        <v>9</v>
      </c>
      <c r="L1235">
        <v>53</v>
      </c>
      <c r="M1235">
        <v>3251</v>
      </c>
      <c r="N1235">
        <v>47</v>
      </c>
      <c r="O1235">
        <v>1790</v>
      </c>
      <c r="P1235">
        <v>0.7</v>
      </c>
      <c r="Q1235">
        <v>0.7</v>
      </c>
      <c r="R1235">
        <v>315</v>
      </c>
    </row>
    <row r="1236" spans="1:18" ht="12.75">
      <c r="A1236" s="2" t="s">
        <v>21</v>
      </c>
      <c r="B1236" s="1">
        <v>0.7291666666666666</v>
      </c>
      <c r="C1236" s="1">
        <v>0.6458333333333334</v>
      </c>
      <c r="D1236" s="1">
        <v>0.7701388888888889</v>
      </c>
      <c r="E1236">
        <v>930</v>
      </c>
      <c r="F1236">
        <v>1109</v>
      </c>
      <c r="G1236">
        <v>36</v>
      </c>
      <c r="H1236">
        <v>30</v>
      </c>
      <c r="I1236">
        <v>36</v>
      </c>
      <c r="J1236">
        <v>0</v>
      </c>
      <c r="K1236">
        <v>9</v>
      </c>
      <c r="L1236">
        <v>47</v>
      </c>
      <c r="M1236">
        <v>2421</v>
      </c>
      <c r="N1236">
        <v>40</v>
      </c>
      <c r="O1236">
        <v>1688</v>
      </c>
      <c r="P1236">
        <v>0.7</v>
      </c>
      <c r="Q1236">
        <v>0.7</v>
      </c>
      <c r="R1236">
        <v>257</v>
      </c>
    </row>
    <row r="1237" spans="1:18" ht="12.75">
      <c r="A1237" s="2" t="s">
        <v>21</v>
      </c>
      <c r="B1237" s="1">
        <v>0.75</v>
      </c>
      <c r="C1237" s="1">
        <v>0.6458333333333334</v>
      </c>
      <c r="D1237" s="1">
        <v>0.7701388888888889</v>
      </c>
      <c r="E1237">
        <v>930</v>
      </c>
      <c r="F1237">
        <v>1109</v>
      </c>
      <c r="G1237">
        <v>50</v>
      </c>
      <c r="H1237">
        <v>32</v>
      </c>
      <c r="I1237">
        <v>50</v>
      </c>
      <c r="J1237">
        <v>0</v>
      </c>
      <c r="K1237">
        <v>9</v>
      </c>
      <c r="L1237">
        <v>43</v>
      </c>
      <c r="M1237">
        <v>3070</v>
      </c>
      <c r="N1237">
        <v>48</v>
      </c>
      <c r="O1237">
        <v>2198</v>
      </c>
      <c r="P1237">
        <v>0.7</v>
      </c>
      <c r="Q1237">
        <v>0.7</v>
      </c>
      <c r="R1237">
        <v>329</v>
      </c>
    </row>
    <row r="1238" spans="1:18" ht="12.75">
      <c r="A1238" s="2" t="s">
        <v>21</v>
      </c>
      <c r="B1238" s="1">
        <v>0.7708333333333334</v>
      </c>
      <c r="C1238" s="1">
        <v>0.7708333333333334</v>
      </c>
      <c r="D1238" s="1">
        <v>0.8951388888888889</v>
      </c>
      <c r="E1238">
        <v>1110</v>
      </c>
      <c r="F1238">
        <v>1289</v>
      </c>
      <c r="G1238">
        <v>42</v>
      </c>
      <c r="H1238">
        <v>27</v>
      </c>
      <c r="I1238">
        <v>42</v>
      </c>
      <c r="J1238">
        <v>0</v>
      </c>
      <c r="K1238">
        <v>10</v>
      </c>
      <c r="L1238">
        <v>50</v>
      </c>
      <c r="M1238">
        <v>3034</v>
      </c>
      <c r="N1238">
        <v>40</v>
      </c>
      <c r="O1238">
        <v>1525</v>
      </c>
      <c r="P1238">
        <v>0.7</v>
      </c>
      <c r="Q1238">
        <v>0.7</v>
      </c>
      <c r="R1238">
        <v>285</v>
      </c>
    </row>
    <row r="1239" spans="1:18" ht="12.75">
      <c r="A1239" s="2" t="s">
        <v>21</v>
      </c>
      <c r="B1239" s="1">
        <v>0.7916666666666666</v>
      </c>
      <c r="C1239" s="1">
        <v>0.7708333333333334</v>
      </c>
      <c r="D1239" s="1">
        <v>0.8951388888888889</v>
      </c>
      <c r="E1239">
        <v>1110</v>
      </c>
      <c r="F1239">
        <v>1289</v>
      </c>
      <c r="G1239">
        <v>39</v>
      </c>
      <c r="H1239">
        <v>29</v>
      </c>
      <c r="I1239">
        <v>39</v>
      </c>
      <c r="J1239">
        <v>0</v>
      </c>
      <c r="K1239">
        <v>10</v>
      </c>
      <c r="L1239">
        <v>43</v>
      </c>
      <c r="M1239">
        <v>2369</v>
      </c>
      <c r="N1239">
        <v>39</v>
      </c>
      <c r="O1239">
        <v>1614</v>
      </c>
      <c r="P1239">
        <v>0.7</v>
      </c>
      <c r="Q1239">
        <v>0.7</v>
      </c>
      <c r="R1239">
        <v>249</v>
      </c>
    </row>
    <row r="1240" spans="1:18" ht="12.75">
      <c r="A1240" s="2" t="s">
        <v>21</v>
      </c>
      <c r="B1240" s="1">
        <v>0.8125</v>
      </c>
      <c r="C1240" s="1">
        <v>0.7708333333333334</v>
      </c>
      <c r="D1240" s="1">
        <v>0.8951388888888889</v>
      </c>
      <c r="E1240">
        <v>1110</v>
      </c>
      <c r="F1240">
        <v>1289</v>
      </c>
      <c r="G1240">
        <v>43</v>
      </c>
      <c r="H1240">
        <v>28</v>
      </c>
      <c r="I1240">
        <v>43</v>
      </c>
      <c r="J1240">
        <v>1</v>
      </c>
      <c r="K1240">
        <v>10</v>
      </c>
      <c r="L1240">
        <v>44</v>
      </c>
      <c r="M1240">
        <v>2684</v>
      </c>
      <c r="N1240">
        <v>37</v>
      </c>
      <c r="O1240">
        <v>1502</v>
      </c>
      <c r="P1240">
        <v>0.7</v>
      </c>
      <c r="Q1240">
        <v>0.7</v>
      </c>
      <c r="R1240">
        <v>262</v>
      </c>
    </row>
    <row r="1241" spans="1:18" ht="12.75">
      <c r="A1241" s="2" t="s">
        <v>21</v>
      </c>
      <c r="B1241" s="1">
        <v>0.8333333333333334</v>
      </c>
      <c r="C1241" s="1">
        <v>0.7708333333333334</v>
      </c>
      <c r="D1241" s="1">
        <v>0.8951388888888889</v>
      </c>
      <c r="E1241">
        <v>1110</v>
      </c>
      <c r="F1241">
        <v>1289</v>
      </c>
      <c r="G1241">
        <v>34</v>
      </c>
      <c r="H1241">
        <v>23</v>
      </c>
      <c r="I1241">
        <v>34</v>
      </c>
      <c r="J1241">
        <v>0</v>
      </c>
      <c r="K1241">
        <v>10</v>
      </c>
      <c r="L1241">
        <v>37</v>
      </c>
      <c r="M1241">
        <v>1812</v>
      </c>
      <c r="N1241">
        <v>37</v>
      </c>
      <c r="O1241">
        <v>1215</v>
      </c>
      <c r="P1241">
        <v>0.7</v>
      </c>
      <c r="Q1241">
        <v>0.7</v>
      </c>
      <c r="R1241">
        <v>189</v>
      </c>
    </row>
    <row r="1242" spans="1:18" ht="12.75">
      <c r="A1242" s="2" t="s">
        <v>21</v>
      </c>
      <c r="B1242" s="1">
        <v>0.8541666666666666</v>
      </c>
      <c r="C1242" s="1">
        <v>0.7708333333333334</v>
      </c>
      <c r="D1242" s="1">
        <v>0.8951388888888889</v>
      </c>
      <c r="E1242">
        <v>1110</v>
      </c>
      <c r="F1242">
        <v>1289</v>
      </c>
      <c r="G1242">
        <v>33</v>
      </c>
      <c r="H1242">
        <v>19</v>
      </c>
      <c r="I1242">
        <v>33</v>
      </c>
      <c r="J1242">
        <v>0</v>
      </c>
      <c r="K1242">
        <v>10</v>
      </c>
      <c r="L1242">
        <v>46</v>
      </c>
      <c r="M1242">
        <v>2162</v>
      </c>
      <c r="N1242">
        <v>47</v>
      </c>
      <c r="O1242">
        <v>1293</v>
      </c>
      <c r="P1242">
        <v>0.7</v>
      </c>
      <c r="Q1242">
        <v>0.7</v>
      </c>
      <c r="R1242">
        <v>216</v>
      </c>
    </row>
    <row r="1243" spans="1:18" ht="12.75">
      <c r="A1243" s="2" t="s">
        <v>21</v>
      </c>
      <c r="B1243" s="1">
        <v>0.875</v>
      </c>
      <c r="C1243" s="1">
        <v>0.7708333333333334</v>
      </c>
      <c r="D1243" s="1">
        <v>0.8951388888888889</v>
      </c>
      <c r="E1243">
        <v>1110</v>
      </c>
      <c r="F1243">
        <v>1289</v>
      </c>
      <c r="G1243">
        <v>20</v>
      </c>
      <c r="H1243">
        <v>15</v>
      </c>
      <c r="I1243">
        <v>20</v>
      </c>
      <c r="J1243">
        <v>0</v>
      </c>
      <c r="K1243">
        <v>10</v>
      </c>
      <c r="L1243">
        <v>48</v>
      </c>
      <c r="M1243">
        <v>1378</v>
      </c>
      <c r="N1243">
        <v>40</v>
      </c>
      <c r="O1243">
        <v>857</v>
      </c>
      <c r="P1243">
        <v>0.7</v>
      </c>
      <c r="Q1243">
        <v>0.7</v>
      </c>
      <c r="R1243">
        <v>140</v>
      </c>
    </row>
    <row r="1244" spans="1:18" ht="12.75">
      <c r="A1244" s="2" t="s">
        <v>21</v>
      </c>
      <c r="B1244" s="1">
        <v>0.8958333333333334</v>
      </c>
      <c r="C1244" s="1">
        <v>0.8958333333333334</v>
      </c>
      <c r="D1244" s="1">
        <v>0.9784722222222223</v>
      </c>
      <c r="E1244">
        <v>1290</v>
      </c>
      <c r="F1244">
        <v>1409</v>
      </c>
      <c r="G1244">
        <v>26</v>
      </c>
      <c r="H1244">
        <v>9</v>
      </c>
      <c r="I1244">
        <v>26</v>
      </c>
      <c r="J1244">
        <v>0</v>
      </c>
      <c r="K1244">
        <v>19</v>
      </c>
      <c r="L1244">
        <v>29</v>
      </c>
      <c r="M1244">
        <v>1067</v>
      </c>
      <c r="N1244">
        <v>45</v>
      </c>
      <c r="O1244">
        <v>585</v>
      </c>
      <c r="P1244">
        <v>0.7</v>
      </c>
      <c r="Q1244">
        <v>0.7</v>
      </c>
      <c r="R1244">
        <v>103</v>
      </c>
    </row>
    <row r="1245" spans="1:18" ht="12.75">
      <c r="A1245" s="2" t="s">
        <v>21</v>
      </c>
      <c r="B1245" s="1">
        <v>0.9166666666666666</v>
      </c>
      <c r="C1245" s="1">
        <v>0.8958333333333334</v>
      </c>
      <c r="D1245" s="1">
        <v>0.9784722222222223</v>
      </c>
      <c r="E1245">
        <v>1290</v>
      </c>
      <c r="F1245">
        <v>1409</v>
      </c>
      <c r="G1245">
        <v>19</v>
      </c>
      <c r="H1245">
        <v>15</v>
      </c>
      <c r="I1245">
        <v>19</v>
      </c>
      <c r="J1245">
        <v>0</v>
      </c>
      <c r="K1245">
        <v>19</v>
      </c>
      <c r="L1245">
        <v>18</v>
      </c>
      <c r="M1245">
        <v>487</v>
      </c>
      <c r="N1245">
        <v>28</v>
      </c>
      <c r="O1245">
        <v>608</v>
      </c>
      <c r="P1245">
        <v>0.7</v>
      </c>
      <c r="Q1245">
        <v>0.7</v>
      </c>
      <c r="R1245">
        <v>68</v>
      </c>
    </row>
    <row r="1246" spans="1:18" ht="12.75">
      <c r="A1246" s="2" t="s">
        <v>21</v>
      </c>
      <c r="B1246" s="1">
        <v>0.9375</v>
      </c>
      <c r="C1246" s="1">
        <v>0.8958333333333334</v>
      </c>
      <c r="D1246" s="1">
        <v>0.9784722222222223</v>
      </c>
      <c r="E1246">
        <v>1290</v>
      </c>
      <c r="F1246">
        <v>1409</v>
      </c>
      <c r="G1246">
        <v>15</v>
      </c>
      <c r="H1246">
        <v>11</v>
      </c>
      <c r="I1246">
        <v>15</v>
      </c>
      <c r="J1246">
        <v>0</v>
      </c>
      <c r="K1246">
        <v>19</v>
      </c>
      <c r="L1246">
        <v>25</v>
      </c>
      <c r="M1246">
        <v>550</v>
      </c>
      <c r="N1246">
        <v>26</v>
      </c>
      <c r="O1246">
        <v>391</v>
      </c>
      <c r="P1246">
        <v>0.7</v>
      </c>
      <c r="Q1246">
        <v>0.7</v>
      </c>
      <c r="R1246">
        <v>59</v>
      </c>
    </row>
    <row r="1247" spans="1:18" ht="12.75">
      <c r="A1247" s="2" t="s">
        <v>21</v>
      </c>
      <c r="B1247" s="1">
        <v>0.9583333333333334</v>
      </c>
      <c r="C1247" s="1">
        <v>0.8958333333333334</v>
      </c>
      <c r="D1247" s="1">
        <v>0.9784722222222223</v>
      </c>
      <c r="E1247">
        <v>1290</v>
      </c>
      <c r="F1247">
        <v>1409</v>
      </c>
      <c r="G1247">
        <v>8</v>
      </c>
      <c r="H1247">
        <v>10</v>
      </c>
      <c r="I1247">
        <v>10</v>
      </c>
      <c r="J1247">
        <v>0</v>
      </c>
      <c r="K1247">
        <v>19</v>
      </c>
      <c r="L1247">
        <v>30</v>
      </c>
      <c r="M1247">
        <v>327</v>
      </c>
      <c r="N1247">
        <v>24</v>
      </c>
      <c r="O1247">
        <v>351</v>
      </c>
      <c r="P1247">
        <v>0.7</v>
      </c>
      <c r="Q1247">
        <v>0.7</v>
      </c>
      <c r="R1247">
        <v>42</v>
      </c>
    </row>
    <row r="1248" spans="1:18" ht="12.75">
      <c r="A1248" s="2" t="s">
        <v>22</v>
      </c>
      <c r="B1248" s="1">
        <v>0.25</v>
      </c>
      <c r="C1248" s="1">
        <v>0.25</v>
      </c>
      <c r="D1248" s="1">
        <v>0.29097222222222224</v>
      </c>
      <c r="E1248">
        <v>360</v>
      </c>
      <c r="F1248">
        <v>419</v>
      </c>
      <c r="G1248">
        <v>8</v>
      </c>
      <c r="H1248">
        <v>8</v>
      </c>
      <c r="I1248">
        <v>8</v>
      </c>
      <c r="J1248">
        <v>0</v>
      </c>
      <c r="K1248">
        <v>12</v>
      </c>
      <c r="L1248">
        <v>24</v>
      </c>
      <c r="M1248">
        <v>284</v>
      </c>
      <c r="N1248">
        <v>22</v>
      </c>
      <c r="O1248">
        <v>258</v>
      </c>
      <c r="P1248">
        <v>0.7</v>
      </c>
      <c r="Q1248">
        <v>0.7</v>
      </c>
      <c r="R1248">
        <v>34</v>
      </c>
    </row>
    <row r="1249" spans="1:18" ht="12.75">
      <c r="A1249" s="2" t="s">
        <v>22</v>
      </c>
      <c r="B1249" s="1">
        <v>0.2708333333333333</v>
      </c>
      <c r="C1249" s="1">
        <v>0.25</v>
      </c>
      <c r="D1249" s="1">
        <v>0.29097222222222224</v>
      </c>
      <c r="E1249">
        <v>360</v>
      </c>
      <c r="F1249">
        <v>419</v>
      </c>
      <c r="G1249">
        <v>15</v>
      </c>
      <c r="H1249">
        <v>5</v>
      </c>
      <c r="I1249">
        <v>15</v>
      </c>
      <c r="J1249">
        <v>0</v>
      </c>
      <c r="K1249">
        <v>12</v>
      </c>
      <c r="L1249">
        <v>61</v>
      </c>
      <c r="M1249">
        <v>1341</v>
      </c>
      <c r="N1249">
        <v>38</v>
      </c>
      <c r="O1249">
        <v>276</v>
      </c>
      <c r="P1249">
        <v>0.7</v>
      </c>
      <c r="Q1249">
        <v>0.7</v>
      </c>
      <c r="R1249">
        <v>101</v>
      </c>
    </row>
    <row r="1250" spans="1:18" ht="12.75">
      <c r="A1250" s="2" t="s">
        <v>22</v>
      </c>
      <c r="B1250" s="1">
        <v>0.2916666666666667</v>
      </c>
      <c r="C1250" s="1">
        <v>0.2916666666666667</v>
      </c>
      <c r="D1250" s="1">
        <v>0.31180555555555556</v>
      </c>
      <c r="E1250">
        <v>420</v>
      </c>
      <c r="F1250">
        <v>449</v>
      </c>
      <c r="G1250">
        <v>26</v>
      </c>
      <c r="H1250">
        <v>13</v>
      </c>
      <c r="I1250">
        <v>26</v>
      </c>
      <c r="J1250">
        <v>0</v>
      </c>
      <c r="K1250">
        <v>6</v>
      </c>
      <c r="L1250">
        <v>51</v>
      </c>
      <c r="M1250">
        <v>1915</v>
      </c>
      <c r="N1250">
        <v>58</v>
      </c>
      <c r="O1250">
        <v>1105</v>
      </c>
      <c r="P1250">
        <v>0.7</v>
      </c>
      <c r="Q1250">
        <v>0.7</v>
      </c>
      <c r="R1250">
        <v>189</v>
      </c>
    </row>
    <row r="1251" spans="1:18" ht="12.75">
      <c r="A1251" s="2" t="s">
        <v>22</v>
      </c>
      <c r="B1251" s="1">
        <v>0.3125</v>
      </c>
      <c r="C1251" s="1">
        <v>0.3125</v>
      </c>
      <c r="D1251" s="1">
        <v>0.4993055555555555</v>
      </c>
      <c r="E1251">
        <v>450</v>
      </c>
      <c r="F1251">
        <v>719</v>
      </c>
      <c r="G1251">
        <v>41</v>
      </c>
      <c r="H1251">
        <v>17</v>
      </c>
      <c r="I1251">
        <v>41</v>
      </c>
      <c r="J1251">
        <v>0</v>
      </c>
      <c r="K1251">
        <v>7</v>
      </c>
      <c r="L1251">
        <v>67</v>
      </c>
      <c r="M1251">
        <v>3897</v>
      </c>
      <c r="N1251">
        <v>46</v>
      </c>
      <c r="O1251">
        <v>1130</v>
      </c>
      <c r="P1251">
        <v>0.7</v>
      </c>
      <c r="Q1251">
        <v>0.7</v>
      </c>
      <c r="R1251">
        <v>314</v>
      </c>
    </row>
    <row r="1252" spans="1:18" ht="12.75">
      <c r="A1252" s="2" t="s">
        <v>22</v>
      </c>
      <c r="B1252" s="1">
        <v>0.3333333333333333</v>
      </c>
      <c r="C1252" s="1">
        <v>0.3125</v>
      </c>
      <c r="D1252" s="1">
        <v>0.4993055555555555</v>
      </c>
      <c r="E1252">
        <v>450</v>
      </c>
      <c r="F1252">
        <v>719</v>
      </c>
      <c r="G1252">
        <v>40</v>
      </c>
      <c r="H1252">
        <v>17</v>
      </c>
      <c r="I1252">
        <v>40</v>
      </c>
      <c r="J1252">
        <v>0</v>
      </c>
      <c r="K1252">
        <v>7</v>
      </c>
      <c r="L1252">
        <v>59</v>
      </c>
      <c r="M1252">
        <v>3350</v>
      </c>
      <c r="N1252">
        <v>52</v>
      </c>
      <c r="O1252">
        <v>1239</v>
      </c>
      <c r="P1252">
        <v>0.7</v>
      </c>
      <c r="Q1252">
        <v>0.7</v>
      </c>
      <c r="R1252">
        <v>287</v>
      </c>
    </row>
    <row r="1253" spans="1:18" ht="12.75">
      <c r="A1253" s="2" t="s">
        <v>22</v>
      </c>
      <c r="B1253" s="1">
        <v>0.3541666666666667</v>
      </c>
      <c r="C1253" s="1">
        <v>0.3125</v>
      </c>
      <c r="D1253" s="1">
        <v>0.4993055555555555</v>
      </c>
      <c r="E1253">
        <v>450</v>
      </c>
      <c r="F1253">
        <v>719</v>
      </c>
      <c r="G1253">
        <v>41</v>
      </c>
      <c r="H1253">
        <v>14</v>
      </c>
      <c r="I1253">
        <v>41</v>
      </c>
      <c r="J1253">
        <v>0</v>
      </c>
      <c r="K1253">
        <v>7</v>
      </c>
      <c r="L1253">
        <v>58</v>
      </c>
      <c r="M1253">
        <v>3412</v>
      </c>
      <c r="N1253">
        <v>66</v>
      </c>
      <c r="O1253">
        <v>1318</v>
      </c>
      <c r="P1253">
        <v>0.7</v>
      </c>
      <c r="Q1253">
        <v>0.7</v>
      </c>
      <c r="R1253">
        <v>296</v>
      </c>
    </row>
    <row r="1254" spans="1:18" ht="12.75">
      <c r="A1254" s="2" t="s">
        <v>22</v>
      </c>
      <c r="B1254" s="1">
        <v>0.375</v>
      </c>
      <c r="C1254" s="1">
        <v>0.3125</v>
      </c>
      <c r="D1254" s="1">
        <v>0.4993055555555555</v>
      </c>
      <c r="E1254">
        <v>450</v>
      </c>
      <c r="F1254">
        <v>719</v>
      </c>
      <c r="G1254">
        <v>40</v>
      </c>
      <c r="H1254">
        <v>15</v>
      </c>
      <c r="I1254">
        <v>40</v>
      </c>
      <c r="J1254">
        <v>0</v>
      </c>
      <c r="K1254">
        <v>7</v>
      </c>
      <c r="L1254">
        <v>62</v>
      </c>
      <c r="M1254">
        <v>3504</v>
      </c>
      <c r="N1254">
        <v>60</v>
      </c>
      <c r="O1254">
        <v>1309</v>
      </c>
      <c r="P1254">
        <v>0.7</v>
      </c>
      <c r="Q1254">
        <v>0.7</v>
      </c>
      <c r="R1254">
        <v>301</v>
      </c>
    </row>
    <row r="1255" spans="1:18" ht="12.75">
      <c r="A1255" s="2" t="s">
        <v>22</v>
      </c>
      <c r="B1255" s="1">
        <v>0.3958333333333333</v>
      </c>
      <c r="C1255" s="1">
        <v>0.3125</v>
      </c>
      <c r="D1255" s="1">
        <v>0.4993055555555555</v>
      </c>
      <c r="E1255">
        <v>450</v>
      </c>
      <c r="F1255">
        <v>719</v>
      </c>
      <c r="G1255">
        <v>43</v>
      </c>
      <c r="H1255">
        <v>17</v>
      </c>
      <c r="I1255">
        <v>43</v>
      </c>
      <c r="J1255">
        <v>0</v>
      </c>
      <c r="K1255">
        <v>7</v>
      </c>
      <c r="L1255">
        <v>63</v>
      </c>
      <c r="M1255">
        <v>3900</v>
      </c>
      <c r="N1255">
        <v>58</v>
      </c>
      <c r="O1255">
        <v>1434</v>
      </c>
      <c r="P1255">
        <v>0.7</v>
      </c>
      <c r="Q1255">
        <v>0.7</v>
      </c>
      <c r="R1255">
        <v>333</v>
      </c>
    </row>
    <row r="1256" spans="1:18" ht="12.75">
      <c r="A1256" s="2" t="s">
        <v>22</v>
      </c>
      <c r="B1256" s="1">
        <v>0.4166666666666667</v>
      </c>
      <c r="C1256" s="1">
        <v>0.3125</v>
      </c>
      <c r="D1256" s="1">
        <v>0.4993055555555555</v>
      </c>
      <c r="E1256">
        <v>450</v>
      </c>
      <c r="F1256">
        <v>719</v>
      </c>
      <c r="G1256">
        <v>44</v>
      </c>
      <c r="H1256">
        <v>14</v>
      </c>
      <c r="I1256">
        <v>44</v>
      </c>
      <c r="J1256">
        <v>0</v>
      </c>
      <c r="K1256">
        <v>7</v>
      </c>
      <c r="L1256">
        <v>61</v>
      </c>
      <c r="M1256">
        <v>3794</v>
      </c>
      <c r="N1256">
        <v>50</v>
      </c>
      <c r="O1256">
        <v>994</v>
      </c>
      <c r="P1256">
        <v>0.7</v>
      </c>
      <c r="Q1256">
        <v>0.7</v>
      </c>
      <c r="R1256">
        <v>299</v>
      </c>
    </row>
    <row r="1257" spans="1:18" ht="12.75">
      <c r="A1257" s="2" t="s">
        <v>22</v>
      </c>
      <c r="B1257" s="1">
        <v>0.4375</v>
      </c>
      <c r="C1257" s="1">
        <v>0.3125</v>
      </c>
      <c r="D1257" s="1">
        <v>0.4993055555555555</v>
      </c>
      <c r="E1257">
        <v>450</v>
      </c>
      <c r="F1257">
        <v>719</v>
      </c>
      <c r="G1257">
        <v>42</v>
      </c>
      <c r="H1257">
        <v>22</v>
      </c>
      <c r="I1257">
        <v>42</v>
      </c>
      <c r="J1257">
        <v>0</v>
      </c>
      <c r="K1257">
        <v>7</v>
      </c>
      <c r="L1257">
        <v>60</v>
      </c>
      <c r="M1257">
        <v>3570</v>
      </c>
      <c r="N1257">
        <v>58</v>
      </c>
      <c r="O1257">
        <v>1837</v>
      </c>
      <c r="P1257">
        <v>0.7</v>
      </c>
      <c r="Q1257">
        <v>0.7</v>
      </c>
      <c r="R1257">
        <v>338</v>
      </c>
    </row>
    <row r="1258" spans="1:18" ht="12.75">
      <c r="A1258" s="2" t="s">
        <v>22</v>
      </c>
      <c r="B1258" s="1">
        <v>0.4583333333333333</v>
      </c>
      <c r="C1258" s="1">
        <v>0.3125</v>
      </c>
      <c r="D1258" s="1">
        <v>0.4993055555555555</v>
      </c>
      <c r="E1258">
        <v>450</v>
      </c>
      <c r="F1258">
        <v>719</v>
      </c>
      <c r="G1258">
        <v>45</v>
      </c>
      <c r="H1258">
        <v>20</v>
      </c>
      <c r="I1258">
        <v>45</v>
      </c>
      <c r="J1258">
        <v>0</v>
      </c>
      <c r="K1258">
        <v>7</v>
      </c>
      <c r="L1258">
        <v>64</v>
      </c>
      <c r="M1258">
        <v>4123</v>
      </c>
      <c r="N1258">
        <v>52</v>
      </c>
      <c r="O1258">
        <v>1466</v>
      </c>
      <c r="P1258">
        <v>0.7</v>
      </c>
      <c r="Q1258">
        <v>0.7</v>
      </c>
      <c r="R1258">
        <v>349</v>
      </c>
    </row>
    <row r="1259" spans="1:18" ht="12.75">
      <c r="A1259" s="2" t="s">
        <v>22</v>
      </c>
      <c r="B1259" s="1">
        <v>0.4791666666666667</v>
      </c>
      <c r="C1259" s="1">
        <v>0.3125</v>
      </c>
      <c r="D1259" s="1">
        <v>0.4993055555555555</v>
      </c>
      <c r="E1259">
        <v>450</v>
      </c>
      <c r="F1259">
        <v>719</v>
      </c>
      <c r="G1259">
        <v>41</v>
      </c>
      <c r="H1259">
        <v>18</v>
      </c>
      <c r="I1259">
        <v>41</v>
      </c>
      <c r="J1259">
        <v>0</v>
      </c>
      <c r="K1259">
        <v>7</v>
      </c>
      <c r="L1259">
        <v>66</v>
      </c>
      <c r="M1259">
        <v>3888</v>
      </c>
      <c r="N1259">
        <v>61</v>
      </c>
      <c r="O1259">
        <v>1546</v>
      </c>
      <c r="P1259">
        <v>0.7</v>
      </c>
      <c r="Q1259">
        <v>0.7</v>
      </c>
      <c r="R1259">
        <v>340</v>
      </c>
    </row>
    <row r="1260" spans="1:18" ht="12.75">
      <c r="A1260" s="2" t="s">
        <v>22</v>
      </c>
      <c r="B1260" s="1">
        <v>0.5</v>
      </c>
      <c r="C1260" s="1">
        <v>0.5</v>
      </c>
      <c r="D1260" s="1">
        <v>0.6451388888888888</v>
      </c>
      <c r="E1260">
        <v>720</v>
      </c>
      <c r="F1260">
        <v>929</v>
      </c>
      <c r="G1260">
        <v>40</v>
      </c>
      <c r="H1260">
        <v>14</v>
      </c>
      <c r="I1260">
        <v>40</v>
      </c>
      <c r="J1260">
        <v>0</v>
      </c>
      <c r="K1260">
        <v>6</v>
      </c>
      <c r="L1260">
        <v>61</v>
      </c>
      <c r="M1260">
        <v>3503</v>
      </c>
      <c r="N1260">
        <v>56</v>
      </c>
      <c r="O1260">
        <v>1143</v>
      </c>
      <c r="P1260">
        <v>0.7</v>
      </c>
      <c r="Q1260">
        <v>0.7</v>
      </c>
      <c r="R1260">
        <v>290</v>
      </c>
    </row>
    <row r="1261" spans="1:18" ht="12.75">
      <c r="A1261" s="2" t="s">
        <v>22</v>
      </c>
      <c r="B1261" s="1">
        <v>0.5208333333333334</v>
      </c>
      <c r="C1261" s="1">
        <v>0.5</v>
      </c>
      <c r="D1261" s="1">
        <v>0.6451388888888888</v>
      </c>
      <c r="E1261">
        <v>720</v>
      </c>
      <c r="F1261">
        <v>929</v>
      </c>
      <c r="G1261">
        <v>46</v>
      </c>
      <c r="H1261">
        <v>15</v>
      </c>
      <c r="I1261">
        <v>46</v>
      </c>
      <c r="J1261">
        <v>0</v>
      </c>
      <c r="K1261">
        <v>6</v>
      </c>
      <c r="L1261">
        <v>81</v>
      </c>
      <c r="M1261">
        <v>5338</v>
      </c>
      <c r="N1261">
        <v>63</v>
      </c>
      <c r="O1261">
        <v>1343</v>
      </c>
      <c r="P1261">
        <v>0.7</v>
      </c>
      <c r="Q1261">
        <v>0.7</v>
      </c>
      <c r="R1261">
        <v>418</v>
      </c>
    </row>
    <row r="1262" spans="1:18" ht="12.75">
      <c r="A1262" s="2" t="s">
        <v>22</v>
      </c>
      <c r="B1262" s="1">
        <v>0.5416666666666666</v>
      </c>
      <c r="C1262" s="1">
        <v>0.5</v>
      </c>
      <c r="D1262" s="1">
        <v>0.6451388888888888</v>
      </c>
      <c r="E1262">
        <v>720</v>
      </c>
      <c r="F1262">
        <v>929</v>
      </c>
      <c r="G1262">
        <v>44</v>
      </c>
      <c r="H1262">
        <v>16</v>
      </c>
      <c r="I1262">
        <v>44</v>
      </c>
      <c r="J1262">
        <v>0</v>
      </c>
      <c r="K1262">
        <v>6</v>
      </c>
      <c r="L1262">
        <v>71</v>
      </c>
      <c r="M1262">
        <v>4503</v>
      </c>
      <c r="N1262">
        <v>66</v>
      </c>
      <c r="O1262">
        <v>1499</v>
      </c>
      <c r="P1262">
        <v>0.7</v>
      </c>
      <c r="Q1262">
        <v>0.7</v>
      </c>
      <c r="R1262">
        <v>375</v>
      </c>
    </row>
    <row r="1263" spans="1:18" ht="12.75">
      <c r="A1263" s="2" t="s">
        <v>22</v>
      </c>
      <c r="B1263" s="1">
        <v>0.5625</v>
      </c>
      <c r="C1263" s="1">
        <v>0.5</v>
      </c>
      <c r="D1263" s="1">
        <v>0.6451388888888888</v>
      </c>
      <c r="E1263">
        <v>720</v>
      </c>
      <c r="F1263">
        <v>929</v>
      </c>
      <c r="G1263">
        <v>42</v>
      </c>
      <c r="H1263">
        <v>15</v>
      </c>
      <c r="I1263">
        <v>42</v>
      </c>
      <c r="J1263">
        <v>0</v>
      </c>
      <c r="K1263">
        <v>6</v>
      </c>
      <c r="L1263">
        <v>74</v>
      </c>
      <c r="M1263">
        <v>4428</v>
      </c>
      <c r="N1263">
        <v>65</v>
      </c>
      <c r="O1263">
        <v>1413</v>
      </c>
      <c r="P1263">
        <v>0.7</v>
      </c>
      <c r="Q1263">
        <v>0.7</v>
      </c>
      <c r="R1263">
        <v>365</v>
      </c>
    </row>
    <row r="1264" spans="1:18" ht="12.75">
      <c r="A1264" s="2" t="s">
        <v>22</v>
      </c>
      <c r="B1264" s="1">
        <v>0.5833333333333334</v>
      </c>
      <c r="C1264" s="1">
        <v>0.5</v>
      </c>
      <c r="D1264" s="1">
        <v>0.6451388888888888</v>
      </c>
      <c r="E1264">
        <v>720</v>
      </c>
      <c r="F1264">
        <v>929</v>
      </c>
      <c r="G1264">
        <v>49</v>
      </c>
      <c r="H1264">
        <v>19</v>
      </c>
      <c r="I1264">
        <v>49</v>
      </c>
      <c r="J1264">
        <v>1</v>
      </c>
      <c r="K1264">
        <v>6</v>
      </c>
      <c r="L1264">
        <v>66</v>
      </c>
      <c r="M1264">
        <v>4589</v>
      </c>
      <c r="N1264">
        <v>63</v>
      </c>
      <c r="O1264">
        <v>1748</v>
      </c>
      <c r="P1264">
        <v>0.7</v>
      </c>
      <c r="Q1264">
        <v>0.7</v>
      </c>
      <c r="R1264">
        <v>396</v>
      </c>
    </row>
    <row r="1265" spans="1:18" ht="12.75">
      <c r="A1265" s="2" t="s">
        <v>22</v>
      </c>
      <c r="B1265" s="1">
        <v>0.6041666666666666</v>
      </c>
      <c r="C1265" s="1">
        <v>0.5</v>
      </c>
      <c r="D1265" s="1">
        <v>0.6451388888888888</v>
      </c>
      <c r="E1265">
        <v>720</v>
      </c>
      <c r="F1265">
        <v>929</v>
      </c>
      <c r="G1265">
        <v>34</v>
      </c>
      <c r="H1265">
        <v>15</v>
      </c>
      <c r="I1265">
        <v>34</v>
      </c>
      <c r="J1265">
        <v>0</v>
      </c>
      <c r="K1265">
        <v>6</v>
      </c>
      <c r="L1265">
        <v>69</v>
      </c>
      <c r="M1265">
        <v>3311</v>
      </c>
      <c r="N1265">
        <v>75</v>
      </c>
      <c r="O1265">
        <v>1631</v>
      </c>
      <c r="P1265">
        <v>0.7</v>
      </c>
      <c r="Q1265">
        <v>0.7</v>
      </c>
      <c r="R1265">
        <v>309</v>
      </c>
    </row>
    <row r="1266" spans="1:18" ht="12.75">
      <c r="A1266" s="2" t="s">
        <v>22</v>
      </c>
      <c r="B1266" s="1">
        <v>0.625</v>
      </c>
      <c r="C1266" s="1">
        <v>0.5</v>
      </c>
      <c r="D1266" s="1">
        <v>0.6451388888888888</v>
      </c>
      <c r="E1266">
        <v>720</v>
      </c>
      <c r="F1266">
        <v>929</v>
      </c>
      <c r="G1266">
        <v>34</v>
      </c>
      <c r="H1266">
        <v>12</v>
      </c>
      <c r="I1266">
        <v>34</v>
      </c>
      <c r="J1266">
        <v>0</v>
      </c>
      <c r="K1266">
        <v>6</v>
      </c>
      <c r="L1266">
        <v>84</v>
      </c>
      <c r="M1266">
        <v>4125</v>
      </c>
      <c r="N1266">
        <v>73</v>
      </c>
      <c r="O1266">
        <v>1300</v>
      </c>
      <c r="P1266">
        <v>0.7</v>
      </c>
      <c r="Q1266">
        <v>0.7</v>
      </c>
      <c r="R1266">
        <v>339</v>
      </c>
    </row>
    <row r="1267" spans="1:18" ht="12.75">
      <c r="A1267" s="2" t="s">
        <v>22</v>
      </c>
      <c r="B1267" s="1">
        <v>0.6458333333333334</v>
      </c>
      <c r="C1267" s="1">
        <v>0.6458333333333334</v>
      </c>
      <c r="D1267" s="1">
        <v>0.8951388888888889</v>
      </c>
      <c r="E1267">
        <v>930</v>
      </c>
      <c r="F1267">
        <v>1289</v>
      </c>
      <c r="G1267">
        <v>32</v>
      </c>
      <c r="H1267">
        <v>10</v>
      </c>
      <c r="I1267">
        <v>32</v>
      </c>
      <c r="J1267">
        <v>0</v>
      </c>
      <c r="K1267">
        <v>9</v>
      </c>
      <c r="L1267">
        <v>52</v>
      </c>
      <c r="M1267">
        <v>2414</v>
      </c>
      <c r="N1267">
        <v>66</v>
      </c>
      <c r="O1267">
        <v>952</v>
      </c>
      <c r="P1267">
        <v>0.7</v>
      </c>
      <c r="Q1267">
        <v>0.7</v>
      </c>
      <c r="R1267">
        <v>210</v>
      </c>
    </row>
    <row r="1268" spans="1:18" ht="12.75">
      <c r="A1268" s="2" t="s">
        <v>22</v>
      </c>
      <c r="B1268" s="1">
        <v>0.6666666666666666</v>
      </c>
      <c r="C1268" s="1">
        <v>0.6458333333333334</v>
      </c>
      <c r="D1268" s="1">
        <v>0.8951388888888889</v>
      </c>
      <c r="E1268">
        <v>930</v>
      </c>
      <c r="F1268">
        <v>1289</v>
      </c>
      <c r="G1268">
        <v>37</v>
      </c>
      <c r="H1268">
        <v>14</v>
      </c>
      <c r="I1268">
        <v>37</v>
      </c>
      <c r="J1268">
        <v>0</v>
      </c>
      <c r="K1268">
        <v>9</v>
      </c>
      <c r="L1268">
        <v>53</v>
      </c>
      <c r="M1268">
        <v>2797</v>
      </c>
      <c r="N1268">
        <v>55</v>
      </c>
      <c r="O1268">
        <v>1091</v>
      </c>
      <c r="P1268">
        <v>0.7</v>
      </c>
      <c r="Q1268">
        <v>0.7</v>
      </c>
      <c r="R1268">
        <v>243</v>
      </c>
    </row>
    <row r="1269" spans="1:18" ht="12.75">
      <c r="A1269" s="2" t="s">
        <v>22</v>
      </c>
      <c r="B1269" s="1">
        <v>0.6875</v>
      </c>
      <c r="C1269" s="1">
        <v>0.6458333333333334</v>
      </c>
      <c r="D1269" s="1">
        <v>0.8951388888888889</v>
      </c>
      <c r="E1269">
        <v>930</v>
      </c>
      <c r="F1269">
        <v>1289</v>
      </c>
      <c r="G1269">
        <v>41</v>
      </c>
      <c r="H1269">
        <v>14</v>
      </c>
      <c r="I1269">
        <v>41</v>
      </c>
      <c r="J1269">
        <v>0</v>
      </c>
      <c r="K1269">
        <v>9</v>
      </c>
      <c r="L1269">
        <v>56</v>
      </c>
      <c r="M1269">
        <v>3270</v>
      </c>
      <c r="N1269">
        <v>42</v>
      </c>
      <c r="O1269">
        <v>830</v>
      </c>
      <c r="P1269">
        <v>0.7</v>
      </c>
      <c r="Q1269">
        <v>0.7</v>
      </c>
      <c r="R1269">
        <v>256</v>
      </c>
    </row>
    <row r="1270" spans="1:18" ht="12.75">
      <c r="A1270" s="2" t="s">
        <v>22</v>
      </c>
      <c r="B1270" s="1">
        <v>0.7083333333333334</v>
      </c>
      <c r="C1270" s="1">
        <v>0.6458333333333334</v>
      </c>
      <c r="D1270" s="1">
        <v>0.8951388888888889</v>
      </c>
      <c r="E1270">
        <v>930</v>
      </c>
      <c r="F1270">
        <v>1289</v>
      </c>
      <c r="G1270">
        <v>50</v>
      </c>
      <c r="H1270">
        <v>13</v>
      </c>
      <c r="I1270">
        <v>50</v>
      </c>
      <c r="J1270">
        <v>0</v>
      </c>
      <c r="K1270">
        <v>9</v>
      </c>
      <c r="L1270">
        <v>44</v>
      </c>
      <c r="M1270">
        <v>3146</v>
      </c>
      <c r="N1270">
        <v>47</v>
      </c>
      <c r="O1270">
        <v>902</v>
      </c>
      <c r="P1270">
        <v>0.7</v>
      </c>
      <c r="Q1270">
        <v>0.7</v>
      </c>
      <c r="R1270">
        <v>253</v>
      </c>
    </row>
    <row r="1271" spans="1:18" ht="12.75">
      <c r="A1271" s="2" t="s">
        <v>22</v>
      </c>
      <c r="B1271" s="1">
        <v>0.7291666666666666</v>
      </c>
      <c r="C1271" s="1">
        <v>0.6458333333333334</v>
      </c>
      <c r="D1271" s="1">
        <v>0.8951388888888889</v>
      </c>
      <c r="E1271">
        <v>930</v>
      </c>
      <c r="F1271">
        <v>1289</v>
      </c>
      <c r="G1271">
        <v>36</v>
      </c>
      <c r="H1271">
        <v>15</v>
      </c>
      <c r="I1271">
        <v>36</v>
      </c>
      <c r="J1271">
        <v>0</v>
      </c>
      <c r="K1271">
        <v>9</v>
      </c>
      <c r="L1271">
        <v>55</v>
      </c>
      <c r="M1271">
        <v>2858</v>
      </c>
      <c r="N1271">
        <v>51</v>
      </c>
      <c r="O1271">
        <v>1078</v>
      </c>
      <c r="P1271">
        <v>0.7</v>
      </c>
      <c r="Q1271">
        <v>0.7</v>
      </c>
      <c r="R1271">
        <v>246</v>
      </c>
    </row>
    <row r="1272" spans="1:18" ht="12.75">
      <c r="A1272" s="2" t="s">
        <v>22</v>
      </c>
      <c r="B1272" s="1">
        <v>0.75</v>
      </c>
      <c r="C1272" s="1">
        <v>0.6458333333333334</v>
      </c>
      <c r="D1272" s="1">
        <v>0.8951388888888889</v>
      </c>
      <c r="E1272">
        <v>930</v>
      </c>
      <c r="F1272">
        <v>1289</v>
      </c>
      <c r="G1272">
        <v>39</v>
      </c>
      <c r="H1272">
        <v>15</v>
      </c>
      <c r="I1272">
        <v>39</v>
      </c>
      <c r="J1272">
        <v>0</v>
      </c>
      <c r="K1272">
        <v>9</v>
      </c>
      <c r="L1272">
        <v>53</v>
      </c>
      <c r="M1272">
        <v>2989</v>
      </c>
      <c r="N1272">
        <v>46</v>
      </c>
      <c r="O1272">
        <v>976</v>
      </c>
      <c r="P1272">
        <v>0.7</v>
      </c>
      <c r="Q1272">
        <v>0.7</v>
      </c>
      <c r="R1272">
        <v>248</v>
      </c>
    </row>
    <row r="1273" spans="1:18" ht="12.75">
      <c r="A1273" s="2" t="s">
        <v>22</v>
      </c>
      <c r="B1273" s="1">
        <v>0.7708333333333334</v>
      </c>
      <c r="C1273" s="1">
        <v>0.6458333333333334</v>
      </c>
      <c r="D1273" s="1">
        <v>0.8951388888888889</v>
      </c>
      <c r="E1273">
        <v>930</v>
      </c>
      <c r="F1273">
        <v>1289</v>
      </c>
      <c r="G1273">
        <v>40</v>
      </c>
      <c r="H1273">
        <v>22</v>
      </c>
      <c r="I1273">
        <v>40</v>
      </c>
      <c r="J1273">
        <v>0</v>
      </c>
      <c r="K1273">
        <v>9</v>
      </c>
      <c r="L1273">
        <v>53</v>
      </c>
      <c r="M1273">
        <v>3011</v>
      </c>
      <c r="N1273">
        <v>51</v>
      </c>
      <c r="O1273">
        <v>1591</v>
      </c>
      <c r="P1273">
        <v>0.7</v>
      </c>
      <c r="Q1273">
        <v>0.7</v>
      </c>
      <c r="R1273">
        <v>288</v>
      </c>
    </row>
    <row r="1274" spans="1:18" ht="12.75">
      <c r="A1274" s="2" t="s">
        <v>22</v>
      </c>
      <c r="B1274" s="1">
        <v>0.7916666666666666</v>
      </c>
      <c r="C1274" s="1">
        <v>0.6458333333333334</v>
      </c>
      <c r="D1274" s="1">
        <v>0.8951388888888889</v>
      </c>
      <c r="E1274">
        <v>930</v>
      </c>
      <c r="F1274">
        <v>1289</v>
      </c>
      <c r="G1274">
        <v>41</v>
      </c>
      <c r="H1274">
        <v>13</v>
      </c>
      <c r="I1274">
        <v>41</v>
      </c>
      <c r="J1274">
        <v>0</v>
      </c>
      <c r="K1274">
        <v>9</v>
      </c>
      <c r="L1274">
        <v>51</v>
      </c>
      <c r="M1274">
        <v>3012</v>
      </c>
      <c r="N1274">
        <v>45</v>
      </c>
      <c r="O1274">
        <v>835</v>
      </c>
      <c r="P1274">
        <v>0.7</v>
      </c>
      <c r="Q1274">
        <v>0.7</v>
      </c>
      <c r="R1274">
        <v>240</v>
      </c>
    </row>
    <row r="1275" spans="1:18" ht="12.75">
      <c r="A1275" s="2" t="s">
        <v>22</v>
      </c>
      <c r="B1275" s="1">
        <v>0.8125</v>
      </c>
      <c r="C1275" s="1">
        <v>0.6458333333333334</v>
      </c>
      <c r="D1275" s="1">
        <v>0.8951388888888889</v>
      </c>
      <c r="E1275">
        <v>930</v>
      </c>
      <c r="F1275">
        <v>1289</v>
      </c>
      <c r="G1275">
        <v>38</v>
      </c>
      <c r="H1275">
        <v>14</v>
      </c>
      <c r="I1275">
        <v>38</v>
      </c>
      <c r="J1275">
        <v>0</v>
      </c>
      <c r="K1275">
        <v>9</v>
      </c>
      <c r="L1275">
        <v>51</v>
      </c>
      <c r="M1275">
        <v>2752</v>
      </c>
      <c r="N1275">
        <v>56</v>
      </c>
      <c r="O1275">
        <v>1099</v>
      </c>
      <c r="P1275">
        <v>0.7</v>
      </c>
      <c r="Q1275">
        <v>0.7</v>
      </c>
      <c r="R1275">
        <v>241</v>
      </c>
    </row>
    <row r="1276" spans="1:18" ht="12.75">
      <c r="A1276" s="2" t="s">
        <v>22</v>
      </c>
      <c r="B1276" s="1">
        <v>0.8333333333333334</v>
      </c>
      <c r="C1276" s="1">
        <v>0.6458333333333334</v>
      </c>
      <c r="D1276" s="1">
        <v>0.8951388888888889</v>
      </c>
      <c r="E1276">
        <v>930</v>
      </c>
      <c r="F1276">
        <v>1289</v>
      </c>
      <c r="G1276">
        <v>41</v>
      </c>
      <c r="H1276">
        <v>16</v>
      </c>
      <c r="I1276">
        <v>41</v>
      </c>
      <c r="J1276">
        <v>0</v>
      </c>
      <c r="K1276">
        <v>9</v>
      </c>
      <c r="L1276">
        <v>52</v>
      </c>
      <c r="M1276">
        <v>3079</v>
      </c>
      <c r="N1276">
        <v>43</v>
      </c>
      <c r="O1276">
        <v>980</v>
      </c>
      <c r="P1276">
        <v>0.7</v>
      </c>
      <c r="Q1276">
        <v>0.7</v>
      </c>
      <c r="R1276">
        <v>254</v>
      </c>
    </row>
    <row r="1277" spans="1:18" ht="12.75">
      <c r="A1277" s="2" t="s">
        <v>22</v>
      </c>
      <c r="B1277" s="1">
        <v>0.8541666666666666</v>
      </c>
      <c r="C1277" s="1">
        <v>0.6458333333333334</v>
      </c>
      <c r="D1277" s="1">
        <v>0.8951388888888889</v>
      </c>
      <c r="E1277">
        <v>930</v>
      </c>
      <c r="F1277">
        <v>1289</v>
      </c>
      <c r="G1277">
        <v>27</v>
      </c>
      <c r="H1277">
        <v>12</v>
      </c>
      <c r="I1277">
        <v>27</v>
      </c>
      <c r="J1277">
        <v>0</v>
      </c>
      <c r="K1277">
        <v>9</v>
      </c>
      <c r="L1277">
        <v>51</v>
      </c>
      <c r="M1277">
        <v>1988</v>
      </c>
      <c r="N1277">
        <v>52</v>
      </c>
      <c r="O1277">
        <v>898</v>
      </c>
      <c r="P1277">
        <v>0.7</v>
      </c>
      <c r="Q1277">
        <v>0.7</v>
      </c>
      <c r="R1277">
        <v>180</v>
      </c>
    </row>
    <row r="1278" spans="1:18" ht="12.75">
      <c r="A1278" s="2" t="s">
        <v>22</v>
      </c>
      <c r="B1278" s="1">
        <v>0.875</v>
      </c>
      <c r="C1278" s="1">
        <v>0.6458333333333334</v>
      </c>
      <c r="D1278" s="1">
        <v>0.8951388888888889</v>
      </c>
      <c r="E1278">
        <v>930</v>
      </c>
      <c r="F1278">
        <v>1289</v>
      </c>
      <c r="G1278">
        <v>27</v>
      </c>
      <c r="H1278">
        <v>8</v>
      </c>
      <c r="I1278">
        <v>27</v>
      </c>
      <c r="J1278">
        <v>0</v>
      </c>
      <c r="K1278">
        <v>9</v>
      </c>
      <c r="L1278">
        <v>55</v>
      </c>
      <c r="M1278">
        <v>2085</v>
      </c>
      <c r="N1278">
        <v>48</v>
      </c>
      <c r="O1278">
        <v>561</v>
      </c>
      <c r="P1278">
        <v>0.7</v>
      </c>
      <c r="Q1278">
        <v>0.7</v>
      </c>
      <c r="R1278">
        <v>165</v>
      </c>
    </row>
    <row r="1279" spans="1:18" ht="12.75">
      <c r="A1279" s="2" t="s">
        <v>22</v>
      </c>
      <c r="B1279" s="1">
        <v>0.8958333333333334</v>
      </c>
      <c r="C1279" s="1">
        <v>0.8958333333333334</v>
      </c>
      <c r="D1279" s="1">
        <v>0.9784722222222223</v>
      </c>
      <c r="E1279">
        <v>1290</v>
      </c>
      <c r="F1279">
        <v>1409</v>
      </c>
      <c r="G1279">
        <v>29</v>
      </c>
      <c r="H1279">
        <v>7</v>
      </c>
      <c r="I1279">
        <v>29</v>
      </c>
      <c r="J1279">
        <v>0</v>
      </c>
      <c r="K1279">
        <v>17</v>
      </c>
      <c r="L1279">
        <v>16</v>
      </c>
      <c r="M1279">
        <v>670</v>
      </c>
      <c r="N1279">
        <v>36</v>
      </c>
      <c r="O1279">
        <v>351</v>
      </c>
      <c r="P1279">
        <v>0.7</v>
      </c>
      <c r="Q1279">
        <v>0.7</v>
      </c>
      <c r="R1279">
        <v>64</v>
      </c>
    </row>
    <row r="1280" spans="1:18" ht="12.75">
      <c r="A1280" s="2" t="s">
        <v>22</v>
      </c>
      <c r="B1280" s="1">
        <v>0.9166666666666666</v>
      </c>
      <c r="C1280" s="1">
        <v>0.8958333333333334</v>
      </c>
      <c r="D1280" s="1">
        <v>0.9784722222222223</v>
      </c>
      <c r="E1280">
        <v>1290</v>
      </c>
      <c r="F1280">
        <v>1409</v>
      </c>
      <c r="G1280">
        <v>20</v>
      </c>
      <c r="H1280">
        <v>8</v>
      </c>
      <c r="I1280">
        <v>20</v>
      </c>
      <c r="J1280">
        <v>0</v>
      </c>
      <c r="K1280">
        <v>17</v>
      </c>
      <c r="L1280">
        <v>31</v>
      </c>
      <c r="M1280">
        <v>882</v>
      </c>
      <c r="N1280">
        <v>26</v>
      </c>
      <c r="O1280">
        <v>291</v>
      </c>
      <c r="P1280">
        <v>0.7</v>
      </c>
      <c r="Q1280">
        <v>0.7</v>
      </c>
      <c r="R1280">
        <v>73</v>
      </c>
    </row>
    <row r="1281" spans="1:18" ht="12.75">
      <c r="A1281" s="2" t="s">
        <v>22</v>
      </c>
      <c r="B1281" s="1">
        <v>0.9375</v>
      </c>
      <c r="C1281" s="1">
        <v>0.8958333333333334</v>
      </c>
      <c r="D1281" s="1">
        <v>0.9784722222222223</v>
      </c>
      <c r="E1281">
        <v>1290</v>
      </c>
      <c r="F1281">
        <v>1409</v>
      </c>
      <c r="G1281">
        <v>13</v>
      </c>
      <c r="H1281">
        <v>5</v>
      </c>
      <c r="I1281">
        <v>13</v>
      </c>
      <c r="J1281">
        <v>0</v>
      </c>
      <c r="K1281">
        <v>17</v>
      </c>
      <c r="L1281">
        <v>30</v>
      </c>
      <c r="M1281">
        <v>542</v>
      </c>
      <c r="N1281">
        <v>26</v>
      </c>
      <c r="O1281">
        <v>204</v>
      </c>
      <c r="P1281">
        <v>0.7</v>
      </c>
      <c r="Q1281">
        <v>0.7</v>
      </c>
      <c r="R1281">
        <v>47</v>
      </c>
    </row>
    <row r="1282" spans="1:18" ht="12.75">
      <c r="A1282" s="2" t="s">
        <v>22</v>
      </c>
      <c r="B1282" s="1">
        <v>0.9583333333333334</v>
      </c>
      <c r="C1282" s="1">
        <v>0.8958333333333334</v>
      </c>
      <c r="D1282" s="1">
        <v>0.9784722222222223</v>
      </c>
      <c r="E1282">
        <v>1290</v>
      </c>
      <c r="F1282">
        <v>1409</v>
      </c>
      <c r="G1282">
        <v>9</v>
      </c>
      <c r="H1282">
        <v>4</v>
      </c>
      <c r="I1282">
        <v>9</v>
      </c>
      <c r="J1282">
        <v>0</v>
      </c>
      <c r="K1282">
        <v>17</v>
      </c>
      <c r="L1282">
        <v>30</v>
      </c>
      <c r="M1282">
        <v>407</v>
      </c>
      <c r="N1282">
        <v>28</v>
      </c>
      <c r="O1282">
        <v>166</v>
      </c>
      <c r="P1282">
        <v>0.7</v>
      </c>
      <c r="Q1282">
        <v>0.7</v>
      </c>
      <c r="R1282">
        <v>36</v>
      </c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3">
      <selection activeCell="A43" sqref="A1:IV16384"/>
    </sheetView>
  </sheetViews>
  <sheetFormatPr defaultColWidth="11.421875" defaultRowHeight="12.75"/>
  <sheetData/>
  <printOptions/>
  <pageMargins left="0.75" right="0.75" top="1" bottom="1" header="0" footer="0"/>
  <pageSetup horizontalDpi="360" verticalDpi="36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3">
      <selection activeCell="F62" sqref="F62"/>
    </sheetView>
  </sheetViews>
  <sheetFormatPr defaultColWidth="11.421875" defaultRowHeight="12.75"/>
  <sheetData/>
  <printOptions/>
  <pageMargins left="0.75" right="0.75" top="1" bottom="1" header="0" footer="0"/>
  <pageSetup horizontalDpi="360" verticalDpi="36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0">
      <selection activeCell="A43" sqref="A1:IV16384"/>
    </sheetView>
  </sheetViews>
  <sheetFormatPr defaultColWidth="11.421875" defaultRowHeight="12.75"/>
  <sheetData/>
  <printOptions/>
  <pageMargins left="0.75" right="0.75" top="1" bottom="1" header="0" footer="0"/>
  <pageSetup horizontalDpi="360" verticalDpi="36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3">
      <selection activeCell="A43" sqref="A1:IV16384"/>
    </sheetView>
  </sheetViews>
  <sheetFormatPr defaultColWidth="11.421875" defaultRowHeight="12.75"/>
  <sheetData/>
  <printOptions/>
  <pageMargins left="0.75" right="0.75" top="1" bottom="1" header="0" footer="0"/>
  <pageSetup horizontalDpi="360" verticalDpi="36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0">
      <selection activeCell="A43" sqref="A1:IV16384"/>
    </sheetView>
  </sheetViews>
  <sheetFormatPr defaultColWidth="11.421875" defaultRowHeight="12.75"/>
  <sheetData/>
  <printOptions/>
  <pageMargins left="0.75" right="0.75" top="1" bottom="1" header="0" footer="0"/>
  <pageSetup horizontalDpi="360" verticalDpi="36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43" sqref="A1:IV16384"/>
    </sheetView>
  </sheetViews>
  <sheetFormatPr defaultColWidth="11.421875" defaultRowHeight="12.75"/>
  <sheetData/>
  <printOptions/>
  <pageMargins left="0.75" right="0.75" top="1" bottom="1" header="0" footer="0"/>
  <pageSetup horizontalDpi="360" verticalDpi="36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8">
      <selection activeCell="A43" sqref="A1:IV16384"/>
    </sheetView>
  </sheetViews>
  <sheetFormatPr defaultColWidth="11.421875" defaultRowHeight="12.75"/>
  <sheetData/>
  <printOptions/>
  <pageMargins left="0.75" right="0.75" top="1" bottom="1" header="0" footer="0"/>
  <pageSetup horizontalDpi="360" verticalDpi="36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43" sqref="A1:IV16384"/>
    </sheetView>
  </sheetViews>
  <sheetFormatPr defaultColWidth="11.421875" defaultRowHeight="12.75"/>
  <sheetData/>
  <printOptions/>
  <pageMargins left="0.75" right="0.75" top="1" bottom="1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1" sqref="A11"/>
    </sheetView>
  </sheetViews>
  <sheetFormatPr defaultColWidth="11.421875" defaultRowHeight="12.75"/>
  <sheetData>
    <row r="1" spans="1:5" ht="12.75">
      <c r="A1">
        <v>0</v>
      </c>
      <c r="E1" s="10">
        <v>5</v>
      </c>
    </row>
    <row r="2" spans="1:7" ht="12.75">
      <c r="A2">
        <v>1</v>
      </c>
      <c r="B2">
        <v>0</v>
      </c>
      <c r="C2">
        <f aca="true" t="shared" si="0" ref="C2:C8">B2+$A$10</f>
        <v>0.7987020786868854</v>
      </c>
      <c r="D2">
        <v>0</v>
      </c>
      <c r="E2" s="10"/>
      <c r="G2">
        <v>4.792212472121312</v>
      </c>
    </row>
    <row r="3" spans="1:5" ht="12.75">
      <c r="A3">
        <v>2</v>
      </c>
      <c r="B3">
        <f aca="true" t="shared" si="1" ref="B3:B8">B2+$A$10</f>
        <v>0.7987020786868854</v>
      </c>
      <c r="C3">
        <f t="shared" si="0"/>
        <v>1.5974041573737707</v>
      </c>
      <c r="D3">
        <v>1</v>
      </c>
      <c r="E3" s="10"/>
    </row>
    <row r="4" spans="1:5" ht="12.75">
      <c r="A4">
        <v>3</v>
      </c>
      <c r="B4">
        <f t="shared" si="1"/>
        <v>1.5974041573737707</v>
      </c>
      <c r="C4">
        <f t="shared" si="0"/>
        <v>2.396106236060656</v>
      </c>
      <c r="D4">
        <v>2</v>
      </c>
      <c r="E4" s="10"/>
    </row>
    <row r="5" spans="1:5" ht="12.75">
      <c r="A5">
        <v>4</v>
      </c>
      <c r="B5">
        <f t="shared" si="1"/>
        <v>2.396106236060656</v>
      </c>
      <c r="C5">
        <f t="shared" si="0"/>
        <v>3.1948083147475415</v>
      </c>
      <c r="D5">
        <v>3</v>
      </c>
      <c r="E5" s="10"/>
    </row>
    <row r="6" spans="1:5" ht="12.75">
      <c r="A6">
        <v>5</v>
      </c>
      <c r="B6">
        <f t="shared" si="1"/>
        <v>3.1948083147475415</v>
      </c>
      <c r="C6">
        <f t="shared" si="0"/>
        <v>3.993510393434427</v>
      </c>
      <c r="D6">
        <v>4</v>
      </c>
      <c r="E6" s="10"/>
    </row>
    <row r="7" spans="1:5" ht="12.75">
      <c r="A7">
        <v>6</v>
      </c>
      <c r="B7">
        <f t="shared" si="1"/>
        <v>3.993510393434427</v>
      </c>
      <c r="C7">
        <f t="shared" si="0"/>
        <v>4.792212472121312</v>
      </c>
      <c r="D7">
        <v>5</v>
      </c>
      <c r="E7" s="10"/>
    </row>
    <row r="8" spans="1:5" ht="12.75">
      <c r="A8">
        <v>7</v>
      </c>
      <c r="B8">
        <f t="shared" si="1"/>
        <v>4.792212472121312</v>
      </c>
      <c r="C8">
        <f t="shared" si="0"/>
        <v>5.590914550808197</v>
      </c>
      <c r="D8">
        <v>6</v>
      </c>
      <c r="E8" s="10"/>
    </row>
    <row r="9" ht="12.75">
      <c r="E9" s="10"/>
    </row>
    <row r="10" spans="1:5" ht="12.75">
      <c r="A10">
        <f>G2/6</f>
        <v>0.7987020786868854</v>
      </c>
      <c r="E10" s="10"/>
    </row>
    <row r="12" spans="1:5" ht="12.75">
      <c r="A12">
        <v>0</v>
      </c>
      <c r="E12" s="10">
        <v>4</v>
      </c>
    </row>
    <row r="13" spans="1:5" ht="12.75">
      <c r="A13">
        <v>1</v>
      </c>
      <c r="B13">
        <v>0</v>
      </c>
      <c r="C13">
        <f aca="true" t="shared" si="2" ref="C13:C18">B13+$A$21</f>
        <v>0.8</v>
      </c>
      <c r="D13">
        <v>0</v>
      </c>
      <c r="E13" s="10"/>
    </row>
    <row r="14" spans="1:5" ht="12.75">
      <c r="A14">
        <v>2</v>
      </c>
      <c r="B14">
        <f>B13+$A$21</f>
        <v>0.8</v>
      </c>
      <c r="C14">
        <f t="shared" si="2"/>
        <v>1.6</v>
      </c>
      <c r="D14">
        <v>1</v>
      </c>
      <c r="E14" s="10"/>
    </row>
    <row r="15" spans="1:5" ht="12.75">
      <c r="A15">
        <v>3</v>
      </c>
      <c r="B15">
        <f>B14+$A$21</f>
        <v>1.6</v>
      </c>
      <c r="C15">
        <f t="shared" si="2"/>
        <v>2.4000000000000004</v>
      </c>
      <c r="D15">
        <v>2</v>
      </c>
      <c r="E15" s="10"/>
    </row>
    <row r="16" spans="1:5" ht="12.75">
      <c r="A16">
        <v>4</v>
      </c>
      <c r="B16">
        <f>B15+$A$21</f>
        <v>2.4000000000000004</v>
      </c>
      <c r="C16">
        <f t="shared" si="2"/>
        <v>3.2</v>
      </c>
      <c r="D16">
        <v>3</v>
      </c>
      <c r="E16" s="10"/>
    </row>
    <row r="17" spans="1:5" ht="12.75">
      <c r="A17">
        <v>5</v>
      </c>
      <c r="B17">
        <f>B16+$A$21</f>
        <v>3.2</v>
      </c>
      <c r="C17">
        <f t="shared" si="2"/>
        <v>4</v>
      </c>
      <c r="D17">
        <v>4</v>
      </c>
      <c r="E17" s="10"/>
    </row>
    <row r="18" spans="1:5" ht="12.75">
      <c r="A18">
        <v>6</v>
      </c>
      <c r="B18">
        <f>B17+$A$21</f>
        <v>4</v>
      </c>
      <c r="C18">
        <f t="shared" si="2"/>
        <v>4.8</v>
      </c>
      <c r="D18">
        <v>5</v>
      </c>
      <c r="E18" s="10"/>
    </row>
    <row r="19" spans="1:5" ht="12.75">
      <c r="A19">
        <v>7</v>
      </c>
      <c r="D19">
        <v>6</v>
      </c>
      <c r="E19" s="10"/>
    </row>
    <row r="20" ht="12.75">
      <c r="E20" s="10"/>
    </row>
    <row r="21" spans="1:5" ht="12.75">
      <c r="A21">
        <f>4/5</f>
        <v>0.8</v>
      </c>
      <c r="E21" s="10"/>
    </row>
  </sheetData>
  <mergeCells count="2">
    <mergeCell ref="E1:E10"/>
    <mergeCell ref="E12:E2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19"/>
  <sheetViews>
    <sheetView workbookViewId="0" topLeftCell="A1292">
      <selection activeCell="J1303" sqref="J1303:J1312"/>
    </sheetView>
  </sheetViews>
  <sheetFormatPr defaultColWidth="11.421875" defaultRowHeight="12.75"/>
  <cols>
    <col min="1" max="1" width="4.140625" style="2" customWidth="1"/>
    <col min="2" max="2" width="7.140625" style="0" customWidth="1"/>
    <col min="3" max="3" width="4.8515625" style="0" customWidth="1"/>
    <col min="4" max="4" width="5.8515625" style="0" customWidth="1"/>
    <col min="5" max="5" width="7.8515625" style="0" customWidth="1"/>
    <col min="6" max="6" width="9.140625" style="8" customWidth="1"/>
    <col min="7" max="7" width="9.140625" style="0" customWidth="1"/>
    <col min="8" max="8" width="10.28125" style="0" customWidth="1"/>
    <col min="9" max="9" width="12.00390625" style="0" bestFit="1" customWidth="1"/>
    <col min="10" max="10" width="9.140625" style="9" customWidth="1"/>
    <col min="11" max="16384" width="9.140625" style="0" customWidth="1"/>
  </cols>
  <sheetData>
    <row r="1" spans="1:14" ht="12.75">
      <c r="A1" s="2" t="s">
        <v>0</v>
      </c>
      <c r="B1" t="s">
        <v>1</v>
      </c>
      <c r="C1" t="s">
        <v>10</v>
      </c>
      <c r="D1" t="s">
        <v>12</v>
      </c>
      <c r="E1" t="s">
        <v>14</v>
      </c>
      <c r="F1" s="8" t="s">
        <v>29</v>
      </c>
      <c r="G1" t="s">
        <v>32</v>
      </c>
      <c r="H1" t="s">
        <v>30</v>
      </c>
      <c r="I1" t="s">
        <v>45</v>
      </c>
      <c r="J1" s="9" t="s">
        <v>31</v>
      </c>
      <c r="K1" t="s">
        <v>46</v>
      </c>
      <c r="M1" t="s">
        <v>43</v>
      </c>
      <c r="N1" t="s">
        <v>44</v>
      </c>
    </row>
    <row r="2" spans="1:14" ht="12.75">
      <c r="A2" s="2" t="s">
        <v>23</v>
      </c>
      <c r="B2" s="1">
        <v>0.25</v>
      </c>
      <c r="C2">
        <v>12</v>
      </c>
      <c r="D2">
        <v>165</v>
      </c>
      <c r="E2">
        <v>697</v>
      </c>
      <c r="F2" s="8">
        <f>IF(E2&gt;D2,E2,D2)</f>
        <v>697</v>
      </c>
      <c r="G2">
        <f>F2*100/Hoja3!$C$2</f>
        <v>0.4647844120510529</v>
      </c>
      <c r="H2">
        <f aca="true" t="shared" si="0" ref="H2:H36">(G2+G3)/2</f>
        <v>1.0242594790680306</v>
      </c>
      <c r="I2">
        <f>H2</f>
        <v>1.0242594790680306</v>
      </c>
      <c r="J2" s="9">
        <v>0.717134054912959</v>
      </c>
      <c r="K2">
        <f>IF(ABS((I2-$M$2))&lt;ABS((I2-$M$3)),$M$2,IF(ABS((I2-$M$3))&lt;ABS(I2-$M$4),$M$3,IF(ABS((I2-$M$4))&lt;ABS(I2-$M$5),$M$4,IF(ABS((I2-$M$5))&lt;ABS((I2-$M$6)),$M$5,IF(ABS((I2-$M$6))&lt;ABS((I2-$M$7)),$M$6,IF(ABS((I2-$M$7))&lt;ABS((I2-$M$8)),$M$7,$M$8))))))</f>
        <v>0.7987020786868854</v>
      </c>
      <c r="M2">
        <f>Hoja6!C2</f>
        <v>0.7987020786868854</v>
      </c>
      <c r="N2">
        <v>0.8</v>
      </c>
    </row>
    <row r="3" spans="1:14" ht="12.75">
      <c r="A3" s="2" t="s">
        <v>23</v>
      </c>
      <c r="B3" s="1">
        <v>0.2708333333333333</v>
      </c>
      <c r="C3">
        <v>12</v>
      </c>
      <c r="D3">
        <v>1763</v>
      </c>
      <c r="E3">
        <v>2375</v>
      </c>
      <c r="F3" s="8">
        <f aca="true" t="shared" si="1" ref="F3:F36">IF(E3&gt;D3,E3,D3)</f>
        <v>2375</v>
      </c>
      <c r="G3">
        <f>F3*100/Hoja3!$C$2</f>
        <v>1.5837345460850083</v>
      </c>
      <c r="H3">
        <f t="shared" si="0"/>
        <v>3.3461810325282406</v>
      </c>
      <c r="I3">
        <f>IF(ABS((G3-H2))&gt;ABS((G3-H3)),H3,H2)</f>
        <v>1.0242594790680306</v>
      </c>
      <c r="J3" s="9">
        <v>0.717134054912959</v>
      </c>
      <c r="K3">
        <f>IF(ABS((I3-$M$2))&lt;ABS((I3-$M$3)),$M$2,IF(ABS((I3-$M$3))&lt;ABS(I3-$M$4),$M$3,IF(ABS((I3-$M$4))&lt;ABS(I3-$M$5),$M$4,IF(ABS((I3-$M$5))&lt;ABS((I3-$M$6)),$M$5,IF(ABS((I3-$M$6))&lt;ABS((I3-$M$7)),$M$6,IF(ABS((I3-$M$7))&lt;ABS((I3-$M$8)),$M$7,$M$8))))))</f>
        <v>0.7987020786868854</v>
      </c>
      <c r="M3">
        <f>Hoja6!C3</f>
        <v>1.5974041573737707</v>
      </c>
      <c r="N3">
        <v>1.6</v>
      </c>
    </row>
    <row r="4" spans="1:14" ht="12.75">
      <c r="A4" s="2" t="s">
        <v>23</v>
      </c>
      <c r="B4" s="1">
        <v>0.2916666666666667</v>
      </c>
      <c r="C4">
        <v>3</v>
      </c>
      <c r="D4">
        <v>1499</v>
      </c>
      <c r="E4">
        <v>7661</v>
      </c>
      <c r="F4" s="8">
        <f t="shared" si="1"/>
        <v>7661</v>
      </c>
      <c r="G4">
        <f>F4*100/Hoja3!$C$2</f>
        <v>5.108627518971473</v>
      </c>
      <c r="H4">
        <f t="shared" si="0"/>
        <v>4.73653325509129</v>
      </c>
      <c r="I4">
        <f aca="true" t="shared" si="2" ref="I4:I36">IF(ABS((G4-H3))&gt;ABS((G4-H4)),H4,H3)</f>
        <v>4.73653325509129</v>
      </c>
      <c r="J4" s="9">
        <v>5.019938384390714</v>
      </c>
      <c r="K4">
        <f>IF(ABS((I4-$M$2))&lt;ABS((I4-$M$3)),$M$2,IF(ABS((I4-$M$3))&lt;ABS(I4-$M$4),$M$3,IF(ABS((I4-$M$4))&lt;ABS(I4-$M$5),$M$4,IF(ABS((I4-$M$5))&lt;ABS((I4-$M$6)),$M$5,IF(ABS((I4-$M$6))&lt;ABS((I4-$M$7)),$M$6,IF(ABS((I4-$M$7))&lt;ABS((I4-$M$8)),$M$7,$M$8))))))</f>
        <v>4.792212472121312</v>
      </c>
      <c r="M4">
        <f>Hoja6!C4</f>
        <v>2.396106236060656</v>
      </c>
      <c r="N4">
        <v>2.4</v>
      </c>
    </row>
    <row r="5" spans="1:14" ht="12.75">
      <c r="A5" s="2" t="s">
        <v>23</v>
      </c>
      <c r="B5" s="1">
        <v>0.3125</v>
      </c>
      <c r="C5">
        <v>4</v>
      </c>
      <c r="D5">
        <v>3962</v>
      </c>
      <c r="E5">
        <v>6545</v>
      </c>
      <c r="F5" s="8">
        <f t="shared" si="1"/>
        <v>6545</v>
      </c>
      <c r="G5">
        <f>F5*100/Hoja3!$C$2</f>
        <v>4.364438991211107</v>
      </c>
      <c r="H5">
        <f t="shared" si="0"/>
        <v>5.019938384390713</v>
      </c>
      <c r="I5">
        <f t="shared" si="2"/>
        <v>4.73653325509129</v>
      </c>
      <c r="J5" s="9">
        <v>5.019938384390714</v>
      </c>
      <c r="K5">
        <f aca="true" t="shared" si="3" ref="K5:K68">IF(ABS((I5-$M$2))&lt;ABS((I5-$M$3)),$M$2,IF(ABS((I5-$M$3))&lt;ABS(I5-$M$4),$M$3,IF(ABS((I5-$M$4))&lt;ABS(I5-$M$5),$M$4,IF(ABS((I5-$M$5))&lt;ABS((I5-$M$6)),$M$5,IF(ABS((I5-$M$6))&lt;ABS((I5-$M$7)),$M$6,IF(ABS((I5-$M$7))&lt;ABS((I5-$M$8)),$M$7,$M$8))))))</f>
        <v>4.792212472121312</v>
      </c>
      <c r="M5">
        <f>Hoja6!C5</f>
        <v>3.1948083147475415</v>
      </c>
      <c r="N5">
        <v>3.2</v>
      </c>
    </row>
    <row r="6" spans="1:14" ht="12.75">
      <c r="A6" s="2" t="s">
        <v>23</v>
      </c>
      <c r="B6" s="1">
        <v>0.3333333333333333</v>
      </c>
      <c r="C6">
        <v>4</v>
      </c>
      <c r="D6">
        <v>3789</v>
      </c>
      <c r="E6">
        <v>8511</v>
      </c>
      <c r="F6" s="8">
        <f t="shared" si="1"/>
        <v>8511</v>
      </c>
      <c r="G6">
        <f>F6*100/Hoja3!$C$2</f>
        <v>5.675437777570318</v>
      </c>
      <c r="H6">
        <f t="shared" si="0"/>
        <v>5.000600152038516</v>
      </c>
      <c r="I6">
        <f t="shared" si="2"/>
        <v>5.019938384390713</v>
      </c>
      <c r="J6" s="9">
        <v>5.019938384390714</v>
      </c>
      <c r="K6">
        <f t="shared" si="3"/>
        <v>4.792212472121312</v>
      </c>
      <c r="M6">
        <f>Hoja6!C6</f>
        <v>3.993510393434427</v>
      </c>
      <c r="N6">
        <v>4</v>
      </c>
    </row>
    <row r="7" spans="1:13" ht="12.75">
      <c r="A7" s="2" t="s">
        <v>23</v>
      </c>
      <c r="B7" s="1">
        <v>0.3541666666666667</v>
      </c>
      <c r="C7">
        <v>4</v>
      </c>
      <c r="D7">
        <v>3876</v>
      </c>
      <c r="E7">
        <v>6487</v>
      </c>
      <c r="F7" s="8">
        <f t="shared" si="1"/>
        <v>6487</v>
      </c>
      <c r="G7">
        <f>F7*100/Hoja3!$C$2</f>
        <v>4.325762526506715</v>
      </c>
      <c r="H7">
        <f>((G7+G8)/2)+0.4</f>
        <v>4.706757711953696</v>
      </c>
      <c r="I7">
        <f t="shared" si="2"/>
        <v>4.706757711953696</v>
      </c>
      <c r="J7" s="9">
        <v>5.019938384390714</v>
      </c>
      <c r="K7">
        <f t="shared" si="3"/>
        <v>4.792212472121312</v>
      </c>
      <c r="M7">
        <f>Hoja6!C7</f>
        <v>4.792212472121312</v>
      </c>
    </row>
    <row r="8" spans="1:13" ht="12.75">
      <c r="A8" s="2" t="s">
        <v>23</v>
      </c>
      <c r="B8" s="1">
        <v>0.375</v>
      </c>
      <c r="C8">
        <v>4</v>
      </c>
      <c r="D8">
        <v>3371</v>
      </c>
      <c r="E8">
        <v>6430</v>
      </c>
      <c r="F8" s="8">
        <f t="shared" si="1"/>
        <v>6430</v>
      </c>
      <c r="G8">
        <f>F8*100/Hoja3!$C$2</f>
        <v>4.287752897400675</v>
      </c>
      <c r="H8">
        <f t="shared" si="0"/>
        <v>3.7059388378389193</v>
      </c>
      <c r="I8">
        <f t="shared" si="2"/>
        <v>4.706757711953696</v>
      </c>
      <c r="J8" s="9">
        <v>5.019938384390714</v>
      </c>
      <c r="K8">
        <f t="shared" si="3"/>
        <v>4.792212472121312</v>
      </c>
      <c r="M8">
        <f>Hoja6!C8</f>
        <v>5.590914550808197</v>
      </c>
    </row>
    <row r="9" spans="1:11" ht="12.75">
      <c r="A9" s="2" t="s">
        <v>23</v>
      </c>
      <c r="B9" s="1">
        <v>0.3958333333333333</v>
      </c>
      <c r="C9">
        <v>7</v>
      </c>
      <c r="D9">
        <v>3417</v>
      </c>
      <c r="E9">
        <v>4685</v>
      </c>
      <c r="F9" s="8">
        <f t="shared" si="1"/>
        <v>4685</v>
      </c>
      <c r="G9">
        <f>F9*100/Hoja3!$C$2</f>
        <v>3.1241247782771637</v>
      </c>
      <c r="H9">
        <f>((G9+G10)/2)-0.1</f>
        <v>3.1151478374521546</v>
      </c>
      <c r="I9">
        <f t="shared" si="2"/>
        <v>3.1151478374521546</v>
      </c>
      <c r="J9" s="9">
        <v>2.868536219651836</v>
      </c>
      <c r="K9">
        <f t="shared" si="3"/>
        <v>3.1948083147475415</v>
      </c>
    </row>
    <row r="10" spans="1:11" ht="12.75">
      <c r="A10" s="2" t="s">
        <v>23</v>
      </c>
      <c r="B10" s="1">
        <v>0.4166666666666667</v>
      </c>
      <c r="C10">
        <v>7</v>
      </c>
      <c r="D10">
        <v>3156</v>
      </c>
      <c r="E10">
        <v>4958</v>
      </c>
      <c r="F10" s="8">
        <f t="shared" si="1"/>
        <v>4958</v>
      </c>
      <c r="G10">
        <f>F10*100/Hoja3!$C$2</f>
        <v>3.3061708966271457</v>
      </c>
      <c r="H10">
        <f>((G10+G11)/2)-0.1</f>
        <v>3.1791640548939064</v>
      </c>
      <c r="I10">
        <f t="shared" si="2"/>
        <v>3.1791640548939064</v>
      </c>
      <c r="J10" s="9">
        <v>2.868536219651836</v>
      </c>
      <c r="K10">
        <f t="shared" si="3"/>
        <v>3.1948083147475415</v>
      </c>
    </row>
    <row r="11" spans="1:11" ht="12.75">
      <c r="A11" s="2" t="s">
        <v>23</v>
      </c>
      <c r="B11" s="1">
        <v>0.4375</v>
      </c>
      <c r="C11">
        <v>7</v>
      </c>
      <c r="D11">
        <v>2695</v>
      </c>
      <c r="E11">
        <v>4877</v>
      </c>
      <c r="F11" s="8">
        <f>IF(E11&gt;D11,E11,D11)</f>
        <v>4877</v>
      </c>
      <c r="G11">
        <f>F11*100/Hoja3!$C$2</f>
        <v>3.2521572131606673</v>
      </c>
      <c r="H11">
        <f t="shared" si="0"/>
        <v>3.0427708352782705</v>
      </c>
      <c r="I11">
        <f t="shared" si="2"/>
        <v>3.1791640548939064</v>
      </c>
      <c r="J11" s="9">
        <v>2.868536219651836</v>
      </c>
      <c r="K11">
        <f t="shared" si="3"/>
        <v>3.1948083147475415</v>
      </c>
    </row>
    <row r="12" spans="1:11" ht="12.75">
      <c r="A12" s="2" t="s">
        <v>23</v>
      </c>
      <c r="B12" s="1">
        <v>0.4583333333333333</v>
      </c>
      <c r="C12">
        <v>7</v>
      </c>
      <c r="D12">
        <v>4249</v>
      </c>
      <c r="E12">
        <v>3924</v>
      </c>
      <c r="F12" s="8">
        <f t="shared" si="1"/>
        <v>4249</v>
      </c>
      <c r="G12">
        <f>F12*100/Hoja3!$C$2</f>
        <v>2.8333844573958737</v>
      </c>
      <c r="H12">
        <f t="shared" si="0"/>
        <v>3.1838065643296303</v>
      </c>
      <c r="I12">
        <f t="shared" si="2"/>
        <v>3.0427708352782705</v>
      </c>
      <c r="J12" s="9">
        <v>2.868536219651836</v>
      </c>
      <c r="K12">
        <f t="shared" si="3"/>
        <v>3.1948083147475415</v>
      </c>
    </row>
    <row r="13" spans="1:11" ht="12.75">
      <c r="A13" s="2" t="s">
        <v>23</v>
      </c>
      <c r="B13" s="1">
        <v>0.4791666666666667</v>
      </c>
      <c r="C13">
        <v>7</v>
      </c>
      <c r="D13">
        <v>5300</v>
      </c>
      <c r="E13">
        <v>4343</v>
      </c>
      <c r="F13" s="8">
        <f t="shared" si="1"/>
        <v>5300</v>
      </c>
      <c r="G13">
        <f>F13*100/Hoja3!$C$2</f>
        <v>3.534228671263387</v>
      </c>
      <c r="H13">
        <f>((G13+G14)/2)-0.2</f>
        <v>3.589293287632867</v>
      </c>
      <c r="I13">
        <f t="shared" si="2"/>
        <v>3.589293287632867</v>
      </c>
      <c r="J13" s="9">
        <v>3.5856702745647953</v>
      </c>
      <c r="K13">
        <f t="shared" si="3"/>
        <v>3.1948083147475415</v>
      </c>
    </row>
    <row r="14" spans="1:11" ht="12.75">
      <c r="A14" s="2" t="s">
        <v>23</v>
      </c>
      <c r="B14" s="1">
        <v>0.5</v>
      </c>
      <c r="C14">
        <v>7</v>
      </c>
      <c r="D14">
        <v>6065</v>
      </c>
      <c r="E14">
        <v>3227</v>
      </c>
      <c r="F14" s="8">
        <f t="shared" si="1"/>
        <v>6065</v>
      </c>
      <c r="G14">
        <f>F14*100/Hoja3!$C$2</f>
        <v>4.044357904002347</v>
      </c>
      <c r="H14">
        <f t="shared" si="0"/>
        <v>3.9456662354463132</v>
      </c>
      <c r="I14">
        <f t="shared" si="2"/>
        <v>3.9456662354463132</v>
      </c>
      <c r="J14" s="9">
        <v>4.3028043294777545</v>
      </c>
      <c r="K14">
        <f t="shared" si="3"/>
        <v>3.993510393434427</v>
      </c>
    </row>
    <row r="15" spans="1:11" ht="12.75">
      <c r="A15" s="2" t="s">
        <v>23</v>
      </c>
      <c r="B15" s="1">
        <v>0.5208333333333334</v>
      </c>
      <c r="C15">
        <v>5</v>
      </c>
      <c r="D15">
        <v>5769</v>
      </c>
      <c r="E15">
        <v>2873</v>
      </c>
      <c r="F15" s="8">
        <f t="shared" si="1"/>
        <v>5769</v>
      </c>
      <c r="G15">
        <f>F15*100/Hoja3!$C$2</f>
        <v>3.846974566890279</v>
      </c>
      <c r="H15">
        <f t="shared" si="0"/>
        <v>3.968672063589443</v>
      </c>
      <c r="I15">
        <f t="shared" si="2"/>
        <v>3.9456662354463132</v>
      </c>
      <c r="J15" s="9">
        <v>4.3028043294777545</v>
      </c>
      <c r="K15">
        <f t="shared" si="3"/>
        <v>3.993510393434427</v>
      </c>
    </row>
    <row r="16" spans="1:11" ht="12.75">
      <c r="A16" s="2" t="s">
        <v>23</v>
      </c>
      <c r="B16" s="1">
        <v>0.5416666666666666</v>
      </c>
      <c r="C16">
        <v>5</v>
      </c>
      <c r="D16">
        <v>6134</v>
      </c>
      <c r="E16">
        <v>4821</v>
      </c>
      <c r="F16" s="8">
        <f t="shared" si="1"/>
        <v>6134</v>
      </c>
      <c r="G16">
        <f>F16*100/Hoja3!$C$2</f>
        <v>4.0903695602886065</v>
      </c>
      <c r="H16">
        <f t="shared" si="0"/>
        <v>4.068030567743829</v>
      </c>
      <c r="I16">
        <f t="shared" si="2"/>
        <v>4.068030567743829</v>
      </c>
      <c r="J16" s="9">
        <v>4.3028043294777545</v>
      </c>
      <c r="K16">
        <f t="shared" si="3"/>
        <v>3.993510393434427</v>
      </c>
    </row>
    <row r="17" spans="1:11" ht="12.75">
      <c r="A17" s="2" t="s">
        <v>23</v>
      </c>
      <c r="B17" s="1">
        <v>0.5625</v>
      </c>
      <c r="C17">
        <v>5</v>
      </c>
      <c r="D17">
        <v>6067</v>
      </c>
      <c r="E17">
        <v>4078</v>
      </c>
      <c r="F17" s="8">
        <f t="shared" si="1"/>
        <v>6067</v>
      </c>
      <c r="G17">
        <f>F17*100/Hoja3!$C$2</f>
        <v>4.045691575199051</v>
      </c>
      <c r="H17">
        <f t="shared" si="0"/>
        <v>4.1010389298622325</v>
      </c>
      <c r="I17">
        <f t="shared" si="2"/>
        <v>4.068030567743829</v>
      </c>
      <c r="J17" s="9">
        <v>4.3028043294777545</v>
      </c>
      <c r="K17">
        <f t="shared" si="3"/>
        <v>3.993510393434427</v>
      </c>
    </row>
    <row r="18" spans="1:11" ht="12.75">
      <c r="A18" s="2" t="s">
        <v>23</v>
      </c>
      <c r="B18" s="1">
        <v>0.5833333333333334</v>
      </c>
      <c r="C18">
        <v>5</v>
      </c>
      <c r="D18">
        <v>6233</v>
      </c>
      <c r="E18">
        <v>4597</v>
      </c>
      <c r="F18" s="8">
        <f t="shared" si="1"/>
        <v>6233</v>
      </c>
      <c r="G18">
        <f>F18*100/Hoja3!$C$2</f>
        <v>4.156386284525413</v>
      </c>
      <c r="H18">
        <f t="shared" si="0"/>
        <v>4.432456222242968</v>
      </c>
      <c r="I18">
        <f t="shared" si="2"/>
        <v>4.1010389298622325</v>
      </c>
      <c r="J18" s="9">
        <v>4.3028043294777545</v>
      </c>
      <c r="K18">
        <f t="shared" si="3"/>
        <v>3.993510393434427</v>
      </c>
    </row>
    <row r="19" spans="1:11" ht="12.75">
      <c r="A19" s="2" t="s">
        <v>23</v>
      </c>
      <c r="B19" s="1">
        <v>0.6041666666666666</v>
      </c>
      <c r="C19">
        <v>5</v>
      </c>
      <c r="D19">
        <v>7061</v>
      </c>
      <c r="E19">
        <v>3987</v>
      </c>
      <c r="F19" s="8">
        <f t="shared" si="1"/>
        <v>7061</v>
      </c>
      <c r="G19">
        <f>F19*100/Hoja3!$C$2</f>
        <v>4.708526159960523</v>
      </c>
      <c r="H19">
        <f t="shared" si="0"/>
        <v>3.982008775556474</v>
      </c>
      <c r="I19">
        <f t="shared" si="2"/>
        <v>4.432456222242968</v>
      </c>
      <c r="J19" s="9">
        <v>4.3028043294777545</v>
      </c>
      <c r="K19">
        <f t="shared" si="3"/>
        <v>4.792212472121312</v>
      </c>
    </row>
    <row r="20" spans="1:11" ht="12.75">
      <c r="A20" s="2" t="s">
        <v>23</v>
      </c>
      <c r="B20" s="1">
        <v>0.625</v>
      </c>
      <c r="C20">
        <v>5</v>
      </c>
      <c r="D20">
        <v>4882</v>
      </c>
      <c r="E20">
        <v>3944</v>
      </c>
      <c r="F20" s="8">
        <f t="shared" si="1"/>
        <v>4882</v>
      </c>
      <c r="G20">
        <f>F20*100/Hoja3!$C$2</f>
        <v>3.2554913911524253</v>
      </c>
      <c r="H20">
        <f t="shared" si="0"/>
        <v>2.9657513236686626</v>
      </c>
      <c r="I20">
        <f t="shared" si="2"/>
        <v>2.9657513236686626</v>
      </c>
      <c r="J20" s="9">
        <v>2.868536219651836</v>
      </c>
      <c r="K20">
        <f t="shared" si="3"/>
        <v>3.1948083147475415</v>
      </c>
    </row>
    <row r="21" spans="1:11" ht="12.75">
      <c r="A21" s="2" t="s">
        <v>23</v>
      </c>
      <c r="B21" s="1">
        <v>0.6458333333333334</v>
      </c>
      <c r="C21">
        <v>9</v>
      </c>
      <c r="D21">
        <v>4013</v>
      </c>
      <c r="E21">
        <v>3986</v>
      </c>
      <c r="F21" s="8">
        <f t="shared" si="1"/>
        <v>4013</v>
      </c>
      <c r="G21">
        <f>F21*100/Hoja3!$C$2</f>
        <v>2.6760112561849003</v>
      </c>
      <c r="H21">
        <f t="shared" si="0"/>
        <v>2.4392846187700883</v>
      </c>
      <c r="I21">
        <f t="shared" si="2"/>
        <v>2.4392846187700883</v>
      </c>
      <c r="J21" s="9">
        <v>2.151402164738877</v>
      </c>
      <c r="K21">
        <f t="shared" si="3"/>
        <v>2.396106236060656</v>
      </c>
    </row>
    <row r="22" spans="1:11" ht="12.75">
      <c r="A22" s="2" t="s">
        <v>23</v>
      </c>
      <c r="B22" s="1">
        <v>0.6666666666666666</v>
      </c>
      <c r="C22">
        <v>9</v>
      </c>
      <c r="D22">
        <v>2838</v>
      </c>
      <c r="E22">
        <v>3303</v>
      </c>
      <c r="F22" s="8">
        <f t="shared" si="1"/>
        <v>3303</v>
      </c>
      <c r="G22">
        <f>F22*100/Hoja3!$C$2</f>
        <v>2.2025579813552767</v>
      </c>
      <c r="H22">
        <f t="shared" si="0"/>
        <v>2.219562289113242</v>
      </c>
      <c r="I22">
        <f t="shared" si="2"/>
        <v>2.219562289113242</v>
      </c>
      <c r="J22" s="9">
        <v>2.151402164738877</v>
      </c>
      <c r="K22">
        <f t="shared" si="3"/>
        <v>2.396106236060656</v>
      </c>
    </row>
    <row r="23" spans="1:11" ht="12.75">
      <c r="A23" s="2" t="s">
        <v>23</v>
      </c>
      <c r="B23" s="1">
        <v>0.6875</v>
      </c>
      <c r="C23">
        <v>9</v>
      </c>
      <c r="D23">
        <v>2675</v>
      </c>
      <c r="E23">
        <v>3354</v>
      </c>
      <c r="F23" s="8">
        <f t="shared" si="1"/>
        <v>3354</v>
      </c>
      <c r="G23">
        <f>F23*100/Hoja3!$C$2</f>
        <v>2.2365665968712074</v>
      </c>
      <c r="H23">
        <f t="shared" si="0"/>
        <v>2.0611888345047413</v>
      </c>
      <c r="I23">
        <f t="shared" si="2"/>
        <v>2.219562289113242</v>
      </c>
      <c r="J23" s="9">
        <v>2.151402164738877</v>
      </c>
      <c r="K23">
        <f t="shared" si="3"/>
        <v>2.396106236060656</v>
      </c>
    </row>
    <row r="24" spans="1:11" ht="12.75">
      <c r="A24" s="2" t="s">
        <v>23</v>
      </c>
      <c r="B24" s="1">
        <v>0.7083333333333334</v>
      </c>
      <c r="C24">
        <v>9</v>
      </c>
      <c r="D24">
        <v>2828</v>
      </c>
      <c r="E24">
        <v>2546</v>
      </c>
      <c r="F24" s="8">
        <f t="shared" si="1"/>
        <v>2828</v>
      </c>
      <c r="G24">
        <f>F24*100/Hoja3!$C$2</f>
        <v>1.885811072138275</v>
      </c>
      <c r="H24">
        <f t="shared" si="0"/>
        <v>1.8701404355770128</v>
      </c>
      <c r="I24">
        <f t="shared" si="2"/>
        <v>1.8701404355770128</v>
      </c>
      <c r="J24" s="9">
        <v>2.151402164738877</v>
      </c>
      <c r="K24">
        <f t="shared" si="3"/>
        <v>1.5974041573737707</v>
      </c>
    </row>
    <row r="25" spans="1:11" ht="12.75">
      <c r="A25" s="2" t="s">
        <v>23</v>
      </c>
      <c r="B25" s="1">
        <v>0.7291666666666666</v>
      </c>
      <c r="C25">
        <v>9</v>
      </c>
      <c r="D25">
        <v>2781</v>
      </c>
      <c r="E25">
        <v>2576</v>
      </c>
      <c r="F25" s="8">
        <f t="shared" si="1"/>
        <v>2781</v>
      </c>
      <c r="G25">
        <f>F25*100/Hoja3!$C$2</f>
        <v>1.8544697990157506</v>
      </c>
      <c r="H25">
        <f t="shared" si="0"/>
        <v>1.884143983142396</v>
      </c>
      <c r="I25">
        <f t="shared" si="2"/>
        <v>1.8701404355770128</v>
      </c>
      <c r="J25" s="9">
        <v>2.151402164738877</v>
      </c>
      <c r="K25">
        <f t="shared" si="3"/>
        <v>1.5974041573737707</v>
      </c>
    </row>
    <row r="26" spans="1:11" ht="12.75">
      <c r="A26" s="2" t="s">
        <v>23</v>
      </c>
      <c r="B26" s="1">
        <v>0.75</v>
      </c>
      <c r="C26">
        <v>9</v>
      </c>
      <c r="D26">
        <v>2713</v>
      </c>
      <c r="E26">
        <v>2870</v>
      </c>
      <c r="F26" s="8">
        <f t="shared" si="1"/>
        <v>2870</v>
      </c>
      <c r="G26">
        <f>F26*100/Hoja3!$C$2</f>
        <v>1.9138181672690415</v>
      </c>
      <c r="H26">
        <f t="shared" si="0"/>
        <v>2.0701911150824874</v>
      </c>
      <c r="I26">
        <f t="shared" si="2"/>
        <v>1.884143983142396</v>
      </c>
      <c r="J26" s="9">
        <v>2.151402164738877</v>
      </c>
      <c r="K26">
        <f t="shared" si="3"/>
        <v>1.5974041573737707</v>
      </c>
    </row>
    <row r="27" spans="1:11" ht="12.75">
      <c r="A27" s="2" t="s">
        <v>23</v>
      </c>
      <c r="B27" s="1">
        <v>0.7708333333333334</v>
      </c>
      <c r="C27">
        <v>9</v>
      </c>
      <c r="D27">
        <v>3339</v>
      </c>
      <c r="E27">
        <v>2640</v>
      </c>
      <c r="F27" s="8">
        <f t="shared" si="1"/>
        <v>3339</v>
      </c>
      <c r="G27">
        <f>F27*100/Hoja3!$C$2</f>
        <v>2.2265640628959336</v>
      </c>
      <c r="H27">
        <f t="shared" si="0"/>
        <v>2.556981101879143</v>
      </c>
      <c r="I27">
        <f t="shared" si="2"/>
        <v>2.0701911150824874</v>
      </c>
      <c r="J27" s="9">
        <v>2.151402164738877</v>
      </c>
      <c r="K27">
        <f t="shared" si="3"/>
        <v>2.396106236060656</v>
      </c>
    </row>
    <row r="28" spans="1:11" ht="12.75">
      <c r="A28" s="2" t="s">
        <v>23</v>
      </c>
      <c r="B28" s="1">
        <v>0.7916666666666666</v>
      </c>
      <c r="C28">
        <v>6</v>
      </c>
      <c r="D28">
        <v>4330</v>
      </c>
      <c r="E28">
        <v>2794</v>
      </c>
      <c r="F28" s="8">
        <f t="shared" si="1"/>
        <v>4330</v>
      </c>
      <c r="G28">
        <f>F28*100/Hoja3!$C$2</f>
        <v>2.8873981408623517</v>
      </c>
      <c r="H28">
        <f t="shared" si="0"/>
        <v>2.6626745442178685</v>
      </c>
      <c r="I28">
        <f t="shared" si="2"/>
        <v>2.6626745442178685</v>
      </c>
      <c r="J28" s="9">
        <v>2.868536219651836</v>
      </c>
      <c r="K28">
        <f t="shared" si="3"/>
        <v>2.396106236060656</v>
      </c>
    </row>
    <row r="29" spans="1:11" ht="12.75">
      <c r="A29" s="2" t="s">
        <v>23</v>
      </c>
      <c r="B29" s="1">
        <v>0.8125</v>
      </c>
      <c r="C29">
        <v>6</v>
      </c>
      <c r="D29">
        <v>3656</v>
      </c>
      <c r="E29">
        <v>2450</v>
      </c>
      <c r="F29" s="8">
        <f t="shared" si="1"/>
        <v>3656</v>
      </c>
      <c r="G29">
        <f>F29*100/Hoja3!$C$2</f>
        <v>2.4379509475733854</v>
      </c>
      <c r="H29">
        <f t="shared" si="0"/>
        <v>2.554647177284912</v>
      </c>
      <c r="I29">
        <f t="shared" si="2"/>
        <v>2.554647177284912</v>
      </c>
      <c r="J29" s="9">
        <v>2.868536219651836</v>
      </c>
      <c r="K29">
        <f t="shared" si="3"/>
        <v>2.396106236060656</v>
      </c>
    </row>
    <row r="30" spans="1:11" ht="12.75">
      <c r="A30" s="2" t="s">
        <v>23</v>
      </c>
      <c r="B30" s="1">
        <v>0.8333333333333334</v>
      </c>
      <c r="C30">
        <v>6</v>
      </c>
      <c r="D30">
        <v>4006</v>
      </c>
      <c r="E30">
        <v>1919</v>
      </c>
      <c r="F30" s="8">
        <f t="shared" si="1"/>
        <v>4006</v>
      </c>
      <c r="G30">
        <f>F30*100/Hoja3!$C$2</f>
        <v>2.671343406996439</v>
      </c>
      <c r="H30">
        <f t="shared" si="0"/>
        <v>2.6703431535989117</v>
      </c>
      <c r="I30">
        <f t="shared" si="2"/>
        <v>2.6703431535989117</v>
      </c>
      <c r="J30" s="9">
        <v>2.868536219651836</v>
      </c>
      <c r="K30">
        <f t="shared" si="3"/>
        <v>2.396106236060656</v>
      </c>
    </row>
    <row r="31" spans="1:11" ht="12.75">
      <c r="A31" s="2" t="s">
        <v>23</v>
      </c>
      <c r="B31" s="1">
        <v>0.8541666666666666</v>
      </c>
      <c r="C31">
        <v>6</v>
      </c>
      <c r="D31">
        <v>4003</v>
      </c>
      <c r="E31">
        <v>1573</v>
      </c>
      <c r="F31" s="8">
        <f t="shared" si="1"/>
        <v>4003</v>
      </c>
      <c r="G31">
        <f>F31*100/Hoja3!$C$2</f>
        <v>2.6693429002013844</v>
      </c>
      <c r="H31">
        <f t="shared" si="0"/>
        <v>2.2302316586868676</v>
      </c>
      <c r="I31">
        <f t="shared" si="2"/>
        <v>2.6703431535989117</v>
      </c>
      <c r="J31" s="9">
        <v>2.868536219651836</v>
      </c>
      <c r="K31">
        <f t="shared" si="3"/>
        <v>2.396106236060656</v>
      </c>
    </row>
    <row r="32" spans="1:11" ht="12.75">
      <c r="A32" s="2" t="s">
        <v>23</v>
      </c>
      <c r="B32" s="1">
        <v>0.875</v>
      </c>
      <c r="C32">
        <v>6</v>
      </c>
      <c r="D32">
        <v>2686</v>
      </c>
      <c r="E32">
        <v>1287</v>
      </c>
      <c r="F32" s="8">
        <f t="shared" si="1"/>
        <v>2686</v>
      </c>
      <c r="G32">
        <f>F32*100/Hoja3!$C$2</f>
        <v>1.7911204171723503</v>
      </c>
      <c r="H32">
        <f t="shared" si="0"/>
        <v>1.4687054053693602</v>
      </c>
      <c r="I32">
        <f t="shared" si="2"/>
        <v>1.4687054053693602</v>
      </c>
      <c r="J32" s="9">
        <v>1.434268109825918</v>
      </c>
      <c r="K32">
        <f t="shared" si="3"/>
        <v>1.5974041573737707</v>
      </c>
    </row>
    <row r="33" spans="1:11" ht="12.75">
      <c r="A33" s="2" t="s">
        <v>23</v>
      </c>
      <c r="B33" s="1">
        <v>0.8958333333333334</v>
      </c>
      <c r="C33">
        <v>16</v>
      </c>
      <c r="D33">
        <v>1719</v>
      </c>
      <c r="E33">
        <v>871</v>
      </c>
      <c r="F33" s="8">
        <f t="shared" si="1"/>
        <v>1719</v>
      </c>
      <c r="G33">
        <f>F33*100/Hoja3!$C$2</f>
        <v>1.1462903935663702</v>
      </c>
      <c r="H33">
        <f t="shared" si="0"/>
        <v>0.924567557114469</v>
      </c>
      <c r="I33">
        <f t="shared" si="2"/>
        <v>0.924567557114469</v>
      </c>
      <c r="J33" s="9">
        <v>0.717134054912959</v>
      </c>
      <c r="K33">
        <f t="shared" si="3"/>
        <v>0.7987020786868854</v>
      </c>
    </row>
    <row r="34" spans="1:11" ht="12.75">
      <c r="A34" s="2" t="s">
        <v>23</v>
      </c>
      <c r="B34" s="1">
        <v>0.9166666666666666</v>
      </c>
      <c r="C34">
        <v>16</v>
      </c>
      <c r="D34">
        <v>1054</v>
      </c>
      <c r="E34">
        <v>497</v>
      </c>
      <c r="F34" s="8">
        <f t="shared" si="1"/>
        <v>1054</v>
      </c>
      <c r="G34">
        <f>F34*100/Hoja3!$C$2</f>
        <v>0.7028447206625679</v>
      </c>
      <c r="H34">
        <f t="shared" si="0"/>
        <v>0.5411370880623091</v>
      </c>
      <c r="I34">
        <f t="shared" si="2"/>
        <v>0.5411370880623091</v>
      </c>
      <c r="J34" s="9">
        <v>0.717134054912959</v>
      </c>
      <c r="K34">
        <f t="shared" si="3"/>
        <v>0.7987020786868854</v>
      </c>
    </row>
    <row r="35" spans="1:11" ht="12.75">
      <c r="A35" s="2" t="s">
        <v>23</v>
      </c>
      <c r="B35" s="1">
        <v>0.9375</v>
      </c>
      <c r="C35">
        <v>16</v>
      </c>
      <c r="D35">
        <v>569</v>
      </c>
      <c r="E35">
        <v>531</v>
      </c>
      <c r="F35" s="8">
        <f t="shared" si="1"/>
        <v>569</v>
      </c>
      <c r="G35">
        <f>F35*100/Hoja3!$C$2</f>
        <v>0.37942945546205037</v>
      </c>
      <c r="H35">
        <f t="shared" si="0"/>
        <v>0.3447540043477681</v>
      </c>
      <c r="I35">
        <f t="shared" si="2"/>
        <v>0.3447540043477681</v>
      </c>
      <c r="J35" s="9">
        <v>0.717134054912959</v>
      </c>
      <c r="K35">
        <f t="shared" si="3"/>
        <v>0.7987020786868854</v>
      </c>
    </row>
    <row r="36" spans="1:11" ht="12.75">
      <c r="A36" s="2" t="s">
        <v>23</v>
      </c>
      <c r="B36" s="1">
        <v>0.9583333333333334</v>
      </c>
      <c r="C36">
        <v>16</v>
      </c>
      <c r="D36">
        <v>465</v>
      </c>
      <c r="E36">
        <v>238</v>
      </c>
      <c r="F36" s="8">
        <f t="shared" si="1"/>
        <v>465</v>
      </c>
      <c r="G36">
        <f>F36*100/Hoja3!$C$2</f>
        <v>0.3100785532334858</v>
      </c>
      <c r="H36">
        <f t="shared" si="0"/>
        <v>0.1550392766167429</v>
      </c>
      <c r="I36">
        <f t="shared" si="2"/>
        <v>0.3447540043477681</v>
      </c>
      <c r="J36" s="9">
        <v>0.717134054912959</v>
      </c>
      <c r="K36">
        <f t="shared" si="3"/>
        <v>0.7987020786868854</v>
      </c>
    </row>
    <row r="37" spans="1:11" s="5" customFormat="1" ht="12.75">
      <c r="A37" s="3"/>
      <c r="B37" s="4"/>
      <c r="F37" s="8"/>
      <c r="G37"/>
      <c r="H37"/>
      <c r="I37"/>
      <c r="J37" s="9"/>
      <c r="K37"/>
    </row>
    <row r="38" spans="1:11" ht="12.75">
      <c r="A38" s="2" t="s">
        <v>26</v>
      </c>
      <c r="B38" s="1">
        <v>0.25</v>
      </c>
      <c r="C38">
        <v>11</v>
      </c>
      <c r="D38">
        <v>1794</v>
      </c>
      <c r="E38">
        <v>2000</v>
      </c>
      <c r="F38" s="8">
        <f aca="true" t="shared" si="4" ref="F38:F100">IF(E38&gt;D38,E38,D38)</f>
        <v>2000</v>
      </c>
      <c r="G38">
        <f>F38*100/Hoja3!$C$3</f>
        <v>0.836050497450046</v>
      </c>
      <c r="H38">
        <f aca="true" t="shared" si="5" ref="H38:H100">(G38+G39)/2</f>
        <v>1.4426051333500545</v>
      </c>
      <c r="I38">
        <f aca="true" t="shared" si="6" ref="I38:I100">IF(ABS((G38-H37))&gt;ABS((G38-H38)),H38,H37)</f>
        <v>1.4426051333500545</v>
      </c>
      <c r="J38" s="9">
        <v>1.7156651976065067</v>
      </c>
      <c r="K38">
        <f t="shared" si="3"/>
        <v>1.5974041573737707</v>
      </c>
    </row>
    <row r="39" spans="1:11" ht="12.75">
      <c r="A39" s="2" t="s">
        <v>26</v>
      </c>
      <c r="B39" s="1">
        <v>0.2708333333333333</v>
      </c>
      <c r="C39">
        <v>11</v>
      </c>
      <c r="D39">
        <v>2993</v>
      </c>
      <c r="E39">
        <v>4902</v>
      </c>
      <c r="F39" s="8">
        <f t="shared" si="4"/>
        <v>4902</v>
      </c>
      <c r="G39">
        <f>F39*100/Hoja3!$C$3</f>
        <v>2.0491597692500627</v>
      </c>
      <c r="H39">
        <f t="shared" si="5"/>
        <v>3.161106930858624</v>
      </c>
      <c r="I39">
        <f t="shared" si="6"/>
        <v>1.4426051333500545</v>
      </c>
      <c r="J39" s="9">
        <v>1.7156651976065067</v>
      </c>
      <c r="K39">
        <f t="shared" si="3"/>
        <v>1.5974041573737707</v>
      </c>
    </row>
    <row r="40" spans="1:11" ht="12.75">
      <c r="A40" s="2" t="s">
        <v>26</v>
      </c>
      <c r="B40" s="1">
        <v>0.2916666666666667</v>
      </c>
      <c r="C40">
        <v>7</v>
      </c>
      <c r="D40">
        <v>8300</v>
      </c>
      <c r="E40">
        <v>10222</v>
      </c>
      <c r="F40" s="8">
        <f t="shared" si="4"/>
        <v>10222</v>
      </c>
      <c r="G40">
        <f>F40*100/Hoja3!$C$3</f>
        <v>4.273054092467185</v>
      </c>
      <c r="H40">
        <f t="shared" si="5"/>
        <v>3.994231251567595</v>
      </c>
      <c r="I40">
        <f t="shared" si="6"/>
        <v>3.994231251567595</v>
      </c>
      <c r="J40" s="9">
        <v>4.003218794415183</v>
      </c>
      <c r="K40">
        <f t="shared" si="3"/>
        <v>3.993510393434427</v>
      </c>
    </row>
    <row r="41" spans="1:11" ht="12.75">
      <c r="A41" s="2" t="s">
        <v>26</v>
      </c>
      <c r="B41" s="1">
        <v>0.3125</v>
      </c>
      <c r="C41">
        <v>7</v>
      </c>
      <c r="D41">
        <v>6400</v>
      </c>
      <c r="E41">
        <v>8888</v>
      </c>
      <c r="F41" s="8">
        <f t="shared" si="4"/>
        <v>8888</v>
      </c>
      <c r="G41">
        <f>F41*100/Hoja3!$C$3</f>
        <v>3.7154084106680045</v>
      </c>
      <c r="H41">
        <f t="shared" si="5"/>
        <v>3.9338266031268287</v>
      </c>
      <c r="I41">
        <f t="shared" si="6"/>
        <v>3.9338266031268287</v>
      </c>
      <c r="J41" s="9">
        <v>4.003218794415183</v>
      </c>
      <c r="K41">
        <f t="shared" si="3"/>
        <v>3.993510393434427</v>
      </c>
    </row>
    <row r="42" spans="1:11" ht="12.75">
      <c r="A42" s="2" t="s">
        <v>26</v>
      </c>
      <c r="B42" s="1">
        <v>0.3333333333333333</v>
      </c>
      <c r="C42">
        <v>7</v>
      </c>
      <c r="D42">
        <v>8201</v>
      </c>
      <c r="E42">
        <v>9933</v>
      </c>
      <c r="F42" s="8">
        <f t="shared" si="4"/>
        <v>9933</v>
      </c>
      <c r="G42">
        <f>F42*100/Hoja3!$C$3</f>
        <v>4.152244795585653</v>
      </c>
      <c r="H42">
        <f t="shared" si="5"/>
        <v>3.9446952595936793</v>
      </c>
      <c r="I42">
        <f t="shared" si="6"/>
        <v>3.9446952595936793</v>
      </c>
      <c r="J42" s="9">
        <v>4.003218794415183</v>
      </c>
      <c r="K42">
        <f t="shared" si="3"/>
        <v>3.993510393434427</v>
      </c>
    </row>
    <row r="43" spans="1:11" ht="12.75">
      <c r="A43" s="2" t="s">
        <v>26</v>
      </c>
      <c r="B43" s="1">
        <v>0.3541666666666667</v>
      </c>
      <c r="C43">
        <v>7</v>
      </c>
      <c r="D43">
        <v>6247</v>
      </c>
      <c r="E43">
        <v>8940</v>
      </c>
      <c r="F43" s="8">
        <f t="shared" si="4"/>
        <v>8940</v>
      </c>
      <c r="G43">
        <f>F43*100/Hoja3!$C$3</f>
        <v>3.7371457236017056</v>
      </c>
      <c r="H43">
        <f t="shared" si="5"/>
        <v>3.780202324220383</v>
      </c>
      <c r="I43">
        <f t="shared" si="6"/>
        <v>3.780202324220383</v>
      </c>
      <c r="J43" s="9">
        <v>4.003218794415183</v>
      </c>
      <c r="K43">
        <f t="shared" si="3"/>
        <v>3.993510393434427</v>
      </c>
    </row>
    <row r="44" spans="1:11" ht="12.75">
      <c r="A44" s="2" t="s">
        <v>26</v>
      </c>
      <c r="B44" s="1">
        <v>0.375</v>
      </c>
      <c r="C44">
        <v>7</v>
      </c>
      <c r="D44">
        <v>5813</v>
      </c>
      <c r="E44">
        <v>9146</v>
      </c>
      <c r="F44" s="8">
        <f t="shared" si="4"/>
        <v>9146</v>
      </c>
      <c r="G44">
        <f>F44*100/Hoja3!$C$3</f>
        <v>3.8232589248390605</v>
      </c>
      <c r="H44">
        <f t="shared" si="5"/>
        <v>3.4060697266114874</v>
      </c>
      <c r="I44">
        <f t="shared" si="6"/>
        <v>3.780202324220383</v>
      </c>
      <c r="J44" s="9">
        <v>4.003218794415183</v>
      </c>
      <c r="K44">
        <f t="shared" si="3"/>
        <v>3.993510393434427</v>
      </c>
    </row>
    <row r="45" spans="1:11" ht="12.75">
      <c r="A45" s="2" t="s">
        <v>26</v>
      </c>
      <c r="B45" s="1">
        <v>0.3958333333333333</v>
      </c>
      <c r="C45">
        <v>7</v>
      </c>
      <c r="D45">
        <v>7150</v>
      </c>
      <c r="E45">
        <v>5409</v>
      </c>
      <c r="F45" s="8">
        <f t="shared" si="4"/>
        <v>7150</v>
      </c>
      <c r="G45">
        <f>F45*100/Hoja3!$C$3</f>
        <v>2.9888805283839144</v>
      </c>
      <c r="H45">
        <f t="shared" si="5"/>
        <v>3.5135022155338183</v>
      </c>
      <c r="I45">
        <f t="shared" si="6"/>
        <v>3.4060697266114874</v>
      </c>
      <c r="J45" s="9">
        <v>3.431330395213014</v>
      </c>
      <c r="K45">
        <f t="shared" si="3"/>
        <v>3.1948083147475415</v>
      </c>
    </row>
    <row r="46" spans="1:11" ht="12.75">
      <c r="A46" s="2" t="s">
        <v>26</v>
      </c>
      <c r="B46" s="1">
        <v>0.4166666666666667</v>
      </c>
      <c r="C46">
        <v>8</v>
      </c>
      <c r="D46">
        <v>5532</v>
      </c>
      <c r="E46">
        <v>9660</v>
      </c>
      <c r="F46" s="8">
        <f t="shared" si="4"/>
        <v>9660</v>
      </c>
      <c r="G46">
        <f>F46*100/Hoja3!$C$3</f>
        <v>4.038123902683722</v>
      </c>
      <c r="H46">
        <f t="shared" si="5"/>
        <v>3.4585318953264776</v>
      </c>
      <c r="I46">
        <f t="shared" si="6"/>
        <v>3.5135022155338183</v>
      </c>
      <c r="J46" s="9">
        <v>3.431330395213014</v>
      </c>
      <c r="K46">
        <f t="shared" si="3"/>
        <v>3.1948083147475415</v>
      </c>
    </row>
    <row r="47" spans="1:11" ht="12.75">
      <c r="A47" s="2" t="s">
        <v>26</v>
      </c>
      <c r="B47" s="1">
        <v>0.4375</v>
      </c>
      <c r="C47">
        <v>8</v>
      </c>
      <c r="D47">
        <v>6887</v>
      </c>
      <c r="E47">
        <v>4680</v>
      </c>
      <c r="F47" s="8">
        <f t="shared" si="4"/>
        <v>6887</v>
      </c>
      <c r="G47">
        <f>F47*100/Hoja3!$C$3</f>
        <v>2.878939887969233</v>
      </c>
      <c r="H47">
        <f t="shared" si="5"/>
        <v>3.148148148148148</v>
      </c>
      <c r="I47">
        <f t="shared" si="6"/>
        <v>3.148148148148148</v>
      </c>
      <c r="J47" s="9">
        <v>3.431330395213014</v>
      </c>
      <c r="K47">
        <f t="shared" si="3"/>
        <v>3.1948083147475415</v>
      </c>
    </row>
    <row r="48" spans="1:11" ht="12.75">
      <c r="A48" s="2" t="s">
        <v>26</v>
      </c>
      <c r="B48" s="1">
        <v>0.4583333333333333</v>
      </c>
      <c r="C48">
        <v>8</v>
      </c>
      <c r="D48">
        <v>5842</v>
      </c>
      <c r="E48">
        <v>8175</v>
      </c>
      <c r="F48" s="8">
        <f t="shared" si="4"/>
        <v>8175</v>
      </c>
      <c r="G48">
        <f>F48*100/Hoja3!$C$3</f>
        <v>3.417356408327063</v>
      </c>
      <c r="H48">
        <f t="shared" si="5"/>
        <v>3.5517515257921577</v>
      </c>
      <c r="I48">
        <f t="shared" si="6"/>
        <v>3.5517515257921577</v>
      </c>
      <c r="J48" s="9">
        <v>3.431330395213014</v>
      </c>
      <c r="K48">
        <f t="shared" si="3"/>
        <v>3.1948083147475415</v>
      </c>
    </row>
    <row r="49" spans="1:11" ht="12.75">
      <c r="A49" s="2" t="s">
        <v>26</v>
      </c>
      <c r="B49" s="1">
        <v>0.4791666666666667</v>
      </c>
      <c r="C49">
        <v>8</v>
      </c>
      <c r="D49">
        <v>8818</v>
      </c>
      <c r="E49">
        <v>5645</v>
      </c>
      <c r="F49" s="8">
        <f t="shared" si="4"/>
        <v>8818</v>
      </c>
      <c r="G49">
        <f>F49*100/Hoja3!$C$3</f>
        <v>3.6861466432572527</v>
      </c>
      <c r="H49">
        <f t="shared" si="5"/>
        <v>4.003218794415183</v>
      </c>
      <c r="I49">
        <f t="shared" si="6"/>
        <v>3.5517515257921577</v>
      </c>
      <c r="J49" s="9">
        <v>3.431330395213014</v>
      </c>
      <c r="K49">
        <f t="shared" si="3"/>
        <v>3.1948083147475415</v>
      </c>
    </row>
    <row r="50" spans="1:11" ht="12.75">
      <c r="A50" s="2" t="s">
        <v>26</v>
      </c>
      <c r="B50" s="1">
        <v>0.5</v>
      </c>
      <c r="C50">
        <v>8</v>
      </c>
      <c r="D50">
        <v>6960</v>
      </c>
      <c r="E50">
        <v>10335</v>
      </c>
      <c r="F50" s="8">
        <f t="shared" si="4"/>
        <v>10335</v>
      </c>
      <c r="G50">
        <f>F50*100/Hoja3!$C$3</f>
        <v>4.320290945573112</v>
      </c>
      <c r="H50">
        <f t="shared" si="5"/>
        <v>3.801939637154084</v>
      </c>
      <c r="I50">
        <f t="shared" si="6"/>
        <v>4.003218794415183</v>
      </c>
      <c r="J50" s="9">
        <v>4.003218794415183</v>
      </c>
      <c r="K50">
        <f t="shared" si="3"/>
        <v>3.993510393434427</v>
      </c>
    </row>
    <row r="51" spans="1:11" ht="12.75">
      <c r="A51" s="2" t="s">
        <v>26</v>
      </c>
      <c r="B51" s="1">
        <v>0.5208333333333334</v>
      </c>
      <c r="C51">
        <v>6</v>
      </c>
      <c r="D51">
        <v>7618</v>
      </c>
      <c r="E51">
        <v>7855</v>
      </c>
      <c r="F51" s="8">
        <f t="shared" si="4"/>
        <v>7855</v>
      </c>
      <c r="G51">
        <f>F51*100/Hoja3!$C$3</f>
        <v>3.2835883287350556</v>
      </c>
      <c r="H51">
        <f t="shared" si="5"/>
        <v>3.3187024496279576</v>
      </c>
      <c r="I51">
        <v>3.9336175905024664</v>
      </c>
      <c r="J51" s="9">
        <v>4.003218794415183</v>
      </c>
      <c r="K51">
        <f t="shared" si="3"/>
        <v>3.993510393434427</v>
      </c>
    </row>
    <row r="52" spans="1:11" ht="12.75">
      <c r="A52" s="2" t="s">
        <v>26</v>
      </c>
      <c r="B52" s="1">
        <v>0.5416666666666666</v>
      </c>
      <c r="C52">
        <v>6</v>
      </c>
      <c r="D52">
        <v>8023</v>
      </c>
      <c r="E52">
        <v>5466</v>
      </c>
      <c r="F52" s="8">
        <f t="shared" si="4"/>
        <v>8023</v>
      </c>
      <c r="G52">
        <f>F52*100/Hoja3!$C$3</f>
        <v>3.3538165705208596</v>
      </c>
      <c r="H52">
        <f t="shared" si="5"/>
        <v>3.9336175905024664</v>
      </c>
      <c r="I52">
        <v>3.9336175905024664</v>
      </c>
      <c r="J52" s="9">
        <v>4.003218794415183</v>
      </c>
      <c r="K52">
        <f t="shared" si="3"/>
        <v>3.993510393434427</v>
      </c>
    </row>
    <row r="53" spans="1:11" ht="12.75">
      <c r="A53" s="2" t="s">
        <v>26</v>
      </c>
      <c r="B53" s="1">
        <v>0.5625</v>
      </c>
      <c r="C53">
        <v>6</v>
      </c>
      <c r="D53">
        <v>10797</v>
      </c>
      <c r="E53">
        <v>8525</v>
      </c>
      <c r="F53" s="8">
        <f t="shared" si="4"/>
        <v>10797</v>
      </c>
      <c r="G53">
        <f>F53*100/Hoja3!$C$3</f>
        <v>4.513418610484074</v>
      </c>
      <c r="H53">
        <f t="shared" si="5"/>
        <v>3.99464927681632</v>
      </c>
      <c r="I53">
        <f t="shared" si="6"/>
        <v>3.99464927681632</v>
      </c>
      <c r="J53" s="9">
        <v>4.003218794415183</v>
      </c>
      <c r="K53">
        <f t="shared" si="3"/>
        <v>3.993510393434427</v>
      </c>
    </row>
    <row r="54" spans="1:11" ht="12.75">
      <c r="A54" s="2" t="s">
        <v>26</v>
      </c>
      <c r="B54" s="1">
        <v>0.5833333333333334</v>
      </c>
      <c r="C54">
        <v>6</v>
      </c>
      <c r="D54">
        <v>8315</v>
      </c>
      <c r="E54">
        <v>7862</v>
      </c>
      <c r="F54" s="8">
        <f t="shared" si="4"/>
        <v>8315</v>
      </c>
      <c r="G54">
        <f>F54*100/Hoja3!$C$3</f>
        <v>3.4758799431485663</v>
      </c>
      <c r="H54">
        <f t="shared" si="5"/>
        <v>3.588955772928685</v>
      </c>
      <c r="I54">
        <v>3.9336175905024664</v>
      </c>
      <c r="J54" s="9">
        <v>4.003218794415183</v>
      </c>
      <c r="K54">
        <f t="shared" si="3"/>
        <v>3.993510393434427</v>
      </c>
    </row>
    <row r="55" spans="1:11" ht="12.75">
      <c r="A55" s="2" t="s">
        <v>26</v>
      </c>
      <c r="B55" s="1">
        <v>0.6041666666666666</v>
      </c>
      <c r="C55">
        <v>6</v>
      </c>
      <c r="D55">
        <v>8856</v>
      </c>
      <c r="E55">
        <v>8041</v>
      </c>
      <c r="F55" s="8">
        <f t="shared" si="4"/>
        <v>8856</v>
      </c>
      <c r="G55">
        <f>F55*100/Hoja3!$C$3</f>
        <v>3.7020316027088036</v>
      </c>
      <c r="H55">
        <f t="shared" si="5"/>
        <v>3.473789816904941</v>
      </c>
      <c r="I55">
        <v>3.9336175905024664</v>
      </c>
      <c r="J55" s="9">
        <v>4.003218794415183</v>
      </c>
      <c r="K55">
        <f t="shared" si="3"/>
        <v>3.993510393434427</v>
      </c>
    </row>
    <row r="56" spans="1:11" ht="12.75">
      <c r="A56" s="2" t="s">
        <v>26</v>
      </c>
      <c r="B56" s="1">
        <v>0.625</v>
      </c>
      <c r="C56">
        <v>6</v>
      </c>
      <c r="D56">
        <v>7620</v>
      </c>
      <c r="E56">
        <v>7764</v>
      </c>
      <c r="F56" s="8">
        <f t="shared" si="4"/>
        <v>7764</v>
      </c>
      <c r="G56">
        <f>F56*100/Hoja3!$C$3</f>
        <v>3.2455480311010785</v>
      </c>
      <c r="H56">
        <f t="shared" si="5"/>
        <v>3.1103168631385336</v>
      </c>
      <c r="I56">
        <f t="shared" si="6"/>
        <v>3.1103168631385336</v>
      </c>
      <c r="J56" s="9">
        <v>2.859441996010845</v>
      </c>
      <c r="K56">
        <f t="shared" si="3"/>
        <v>3.1948083147475415</v>
      </c>
    </row>
    <row r="57" spans="1:11" ht="12.75">
      <c r="A57" s="2" t="s">
        <v>26</v>
      </c>
      <c r="B57" s="1">
        <v>0.6458333333333334</v>
      </c>
      <c r="C57">
        <v>7</v>
      </c>
      <c r="D57">
        <v>7117</v>
      </c>
      <c r="E57">
        <v>5333</v>
      </c>
      <c r="F57" s="8">
        <f t="shared" si="4"/>
        <v>7117</v>
      </c>
      <c r="G57">
        <f>F57*100/Hoja3!$C$3</f>
        <v>2.9750856951759888</v>
      </c>
      <c r="H57">
        <f t="shared" si="5"/>
        <v>2.875595685979433</v>
      </c>
      <c r="I57">
        <f t="shared" si="6"/>
        <v>2.875595685979433</v>
      </c>
      <c r="J57" s="9">
        <v>2.859441996010845</v>
      </c>
      <c r="K57">
        <f t="shared" si="3"/>
        <v>3.1948083147475415</v>
      </c>
    </row>
    <row r="58" spans="1:11" ht="12.75">
      <c r="A58" s="2" t="s">
        <v>26</v>
      </c>
      <c r="B58" s="1">
        <v>0.6666666666666666</v>
      </c>
      <c r="C58">
        <v>7</v>
      </c>
      <c r="D58">
        <v>4778</v>
      </c>
      <c r="E58">
        <v>6641</v>
      </c>
      <c r="F58" s="8">
        <f t="shared" si="4"/>
        <v>6641</v>
      </c>
      <c r="G58">
        <f>F58*100/Hoja3!$C$3</f>
        <v>2.7761056767828776</v>
      </c>
      <c r="H58">
        <f t="shared" si="5"/>
        <v>2.7075495359919737</v>
      </c>
      <c r="I58">
        <f t="shared" si="6"/>
        <v>2.7075495359919737</v>
      </c>
      <c r="J58" s="9">
        <v>2.859441996010845</v>
      </c>
      <c r="K58">
        <f t="shared" si="3"/>
        <v>2.396106236060656</v>
      </c>
    </row>
    <row r="59" spans="1:11" ht="12.75">
      <c r="A59" s="2" t="s">
        <v>26</v>
      </c>
      <c r="B59" s="1">
        <v>0.6875</v>
      </c>
      <c r="C59">
        <v>7</v>
      </c>
      <c r="D59">
        <v>6313</v>
      </c>
      <c r="E59">
        <v>5017</v>
      </c>
      <c r="F59" s="8">
        <f t="shared" si="4"/>
        <v>6313</v>
      </c>
      <c r="G59">
        <f>F59*100/Hoja3!$C$3</f>
        <v>2.6389933952010702</v>
      </c>
      <c r="H59">
        <f t="shared" si="5"/>
        <v>2.4788897249393864</v>
      </c>
      <c r="I59">
        <f t="shared" si="6"/>
        <v>2.7075495359919737</v>
      </c>
      <c r="J59" s="9">
        <v>2.859441996010845</v>
      </c>
      <c r="K59">
        <f t="shared" si="3"/>
        <v>2.396106236060656</v>
      </c>
    </row>
    <row r="60" spans="1:11" ht="12.75">
      <c r="A60" s="2" t="s">
        <v>26</v>
      </c>
      <c r="B60" s="1">
        <v>0.7083333333333334</v>
      </c>
      <c r="C60">
        <v>7</v>
      </c>
      <c r="D60">
        <v>5547</v>
      </c>
      <c r="E60">
        <v>5100</v>
      </c>
      <c r="F60" s="8">
        <f t="shared" si="4"/>
        <v>5547</v>
      </c>
      <c r="G60">
        <f>F60*100/Hoja3!$C$3</f>
        <v>2.3187860546777026</v>
      </c>
      <c r="H60">
        <f t="shared" si="5"/>
        <v>2.8666081431318453</v>
      </c>
      <c r="I60">
        <f t="shared" si="6"/>
        <v>2.4788897249393864</v>
      </c>
      <c r="J60" s="9">
        <v>2.859441996010845</v>
      </c>
      <c r="K60">
        <f t="shared" si="3"/>
        <v>2.396106236060656</v>
      </c>
    </row>
    <row r="61" spans="1:11" ht="12.75">
      <c r="A61" s="2" t="s">
        <v>26</v>
      </c>
      <c r="B61" s="1">
        <v>0.7291666666666666</v>
      </c>
      <c r="C61">
        <v>7</v>
      </c>
      <c r="D61">
        <v>8168</v>
      </c>
      <c r="E61">
        <v>5753</v>
      </c>
      <c r="F61" s="8">
        <f t="shared" si="4"/>
        <v>8168</v>
      </c>
      <c r="G61">
        <f>F61*100/Hoja3!$C$3</f>
        <v>3.4144302315859876</v>
      </c>
      <c r="H61">
        <v>2.893570771674609</v>
      </c>
      <c r="I61">
        <f t="shared" si="6"/>
        <v>2.893570771674609</v>
      </c>
      <c r="J61" s="9">
        <v>2.859441996010845</v>
      </c>
      <c r="K61">
        <f t="shared" si="3"/>
        <v>3.1948083147475415</v>
      </c>
    </row>
    <row r="62" spans="1:11" ht="12.75">
      <c r="A62" s="2" t="s">
        <v>26</v>
      </c>
      <c r="B62" s="1">
        <v>0.75</v>
      </c>
      <c r="C62">
        <v>7</v>
      </c>
      <c r="D62">
        <v>7319</v>
      </c>
      <c r="E62">
        <v>7692</v>
      </c>
      <c r="F62" s="8">
        <f t="shared" si="4"/>
        <v>7692</v>
      </c>
      <c r="G62">
        <f>F62*100/Hoja3!$C$3</f>
        <v>3.215450213192877</v>
      </c>
      <c r="H62">
        <v>2.893570771674609</v>
      </c>
      <c r="I62">
        <f t="shared" si="6"/>
        <v>2.893570771674609</v>
      </c>
      <c r="J62" s="9">
        <v>2.859441996010845</v>
      </c>
      <c r="K62">
        <f t="shared" si="3"/>
        <v>3.1948083147475415</v>
      </c>
    </row>
    <row r="63" spans="1:11" ht="12.75">
      <c r="A63" s="2" t="s">
        <v>26</v>
      </c>
      <c r="B63" s="1">
        <v>0.7708333333333334</v>
      </c>
      <c r="C63">
        <v>7</v>
      </c>
      <c r="D63">
        <v>6824</v>
      </c>
      <c r="E63">
        <v>6080</v>
      </c>
      <c r="F63" s="8">
        <f t="shared" si="4"/>
        <v>6824</v>
      </c>
      <c r="G63">
        <f>F63*100/Hoja3!$C$3</f>
        <v>2.852604297299557</v>
      </c>
      <c r="H63">
        <f t="shared" si="5"/>
        <v>2.893570771674609</v>
      </c>
      <c r="I63">
        <f t="shared" si="6"/>
        <v>2.893570771674609</v>
      </c>
      <c r="J63" s="9">
        <v>2.859441996010845</v>
      </c>
      <c r="K63">
        <f t="shared" si="3"/>
        <v>3.1948083147475415</v>
      </c>
    </row>
    <row r="64" spans="1:11" ht="12.75">
      <c r="A64" s="2" t="s">
        <v>26</v>
      </c>
      <c r="B64" s="1">
        <v>0.7916666666666666</v>
      </c>
      <c r="C64">
        <v>7</v>
      </c>
      <c r="D64">
        <v>7020</v>
      </c>
      <c r="E64">
        <v>6790</v>
      </c>
      <c r="F64" s="8">
        <f t="shared" si="4"/>
        <v>7020</v>
      </c>
      <c r="G64">
        <f>F64*100/Hoja3!$C$3</f>
        <v>2.9345372460496613</v>
      </c>
      <c r="H64">
        <f t="shared" si="5"/>
        <v>2.4774266365688487</v>
      </c>
      <c r="I64">
        <f t="shared" si="6"/>
        <v>2.893570771674609</v>
      </c>
      <c r="J64" s="9">
        <v>2.859441996010845</v>
      </c>
      <c r="K64">
        <f t="shared" si="3"/>
        <v>3.1948083147475415</v>
      </c>
    </row>
    <row r="65" spans="1:11" ht="12.75">
      <c r="A65" s="2" t="s">
        <v>26</v>
      </c>
      <c r="B65" s="1">
        <v>0.8125</v>
      </c>
      <c r="C65">
        <v>7</v>
      </c>
      <c r="D65">
        <v>4833</v>
      </c>
      <c r="E65">
        <v>4709</v>
      </c>
      <c r="F65" s="8">
        <f t="shared" si="4"/>
        <v>4833</v>
      </c>
      <c r="G65">
        <f>F65*100/Hoja3!$C$3</f>
        <v>2.020316027088036</v>
      </c>
      <c r="H65">
        <f t="shared" si="5"/>
        <v>2.4015550539252573</v>
      </c>
      <c r="I65">
        <f t="shared" si="6"/>
        <v>2.4015550539252573</v>
      </c>
      <c r="J65" s="9">
        <v>2.2875535968086758</v>
      </c>
      <c r="K65">
        <f t="shared" si="3"/>
        <v>2.396106236060656</v>
      </c>
    </row>
    <row r="66" spans="1:11" ht="12.75">
      <c r="A66" s="2" t="s">
        <v>26</v>
      </c>
      <c r="B66" s="1">
        <v>0.8333333333333334</v>
      </c>
      <c r="C66">
        <v>7</v>
      </c>
      <c r="D66">
        <v>6657</v>
      </c>
      <c r="E66">
        <v>4792</v>
      </c>
      <c r="F66" s="8">
        <f t="shared" si="4"/>
        <v>6657</v>
      </c>
      <c r="G66">
        <f>F66*100/Hoja3!$C$3</f>
        <v>2.782794080762478</v>
      </c>
      <c r="H66">
        <f t="shared" si="5"/>
        <v>2.408034445280495</v>
      </c>
      <c r="I66">
        <f t="shared" si="6"/>
        <v>2.408034445280495</v>
      </c>
      <c r="J66" s="9">
        <v>2.2875535968086758</v>
      </c>
      <c r="K66">
        <f t="shared" si="3"/>
        <v>2.396106236060656</v>
      </c>
    </row>
    <row r="67" spans="1:11" ht="12.75">
      <c r="A67" s="2" t="s">
        <v>26</v>
      </c>
      <c r="B67" s="1">
        <v>0.8541666666666666</v>
      </c>
      <c r="C67">
        <v>7</v>
      </c>
      <c r="D67">
        <v>4577</v>
      </c>
      <c r="E67">
        <v>4864</v>
      </c>
      <c r="F67" s="8">
        <f t="shared" si="4"/>
        <v>4864</v>
      </c>
      <c r="G67">
        <f>F67*100/Hoja3!$C$3</f>
        <v>2.033274809798512</v>
      </c>
      <c r="H67">
        <f t="shared" si="5"/>
        <v>1.9122565002926177</v>
      </c>
      <c r="I67">
        <f t="shared" si="6"/>
        <v>1.9122565002926177</v>
      </c>
      <c r="J67" s="9">
        <v>1.7156651976065067</v>
      </c>
      <c r="K67">
        <f t="shared" si="3"/>
        <v>1.5974041573737707</v>
      </c>
    </row>
    <row r="68" spans="1:11" ht="12.75">
      <c r="A68" s="2" t="s">
        <v>26</v>
      </c>
      <c r="B68" s="1">
        <v>0.875</v>
      </c>
      <c r="C68">
        <v>7</v>
      </c>
      <c r="D68">
        <v>4285</v>
      </c>
      <c r="E68">
        <v>2925</v>
      </c>
      <c r="F68" s="8">
        <f t="shared" si="4"/>
        <v>4285</v>
      </c>
      <c r="G68">
        <f>F68*100/Hoja3!$C$3</f>
        <v>1.7912381907867234</v>
      </c>
      <c r="H68">
        <f t="shared" si="5"/>
        <v>1.5214028927347212</v>
      </c>
      <c r="I68">
        <f t="shared" si="6"/>
        <v>1.9122565002926177</v>
      </c>
      <c r="J68" s="9">
        <v>1.7156651976065067</v>
      </c>
      <c r="K68">
        <f t="shared" si="3"/>
        <v>1.5974041573737707</v>
      </c>
    </row>
    <row r="69" spans="1:11" ht="12.75">
      <c r="A69" s="2" t="s">
        <v>26</v>
      </c>
      <c r="B69" s="1">
        <v>0.8958333333333334</v>
      </c>
      <c r="C69">
        <v>14</v>
      </c>
      <c r="D69">
        <v>2849</v>
      </c>
      <c r="E69">
        <v>2994</v>
      </c>
      <c r="F69" s="8">
        <f t="shared" si="4"/>
        <v>2994</v>
      </c>
      <c r="G69">
        <f>F69*100/Hoja3!$C$3</f>
        <v>1.251567594682719</v>
      </c>
      <c r="H69">
        <f t="shared" si="5"/>
        <v>0.9574868322046652</v>
      </c>
      <c r="I69">
        <f t="shared" si="6"/>
        <v>1.5214028927347212</v>
      </c>
      <c r="J69" s="9">
        <v>1.7156651976065067</v>
      </c>
      <c r="K69">
        <f aca="true" t="shared" si="7" ref="K69:K84">IF(ABS((I69-$M$2))&lt;ABS((I69-$M$3)),$M$2,IF(ABS((I69-$M$3))&lt;ABS(I69-$M$4),$M$3,IF(ABS((I69-$M$4))&lt;ABS(I69-$M$5),$M$4,IF(ABS((I69-$M$5))&lt;ABS((I69-$M$6)),$M$5,IF(ABS((I69-$M$6))&lt;ABS((I69-$M$7)),$M$6,IF(ABS((I69-$M$7))&lt;ABS((I69-$M$8)),$M$7,$M$8))))))</f>
        <v>1.5974041573737707</v>
      </c>
    </row>
    <row r="70" spans="1:11" ht="12.75">
      <c r="A70" s="2" t="s">
        <v>26</v>
      </c>
      <c r="B70" s="1">
        <v>0.9166666666666666</v>
      </c>
      <c r="C70">
        <v>14</v>
      </c>
      <c r="D70">
        <v>1587</v>
      </c>
      <c r="E70">
        <v>1454</v>
      </c>
      <c r="F70" s="8">
        <f t="shared" si="4"/>
        <v>1587</v>
      </c>
      <c r="G70">
        <f>F70*100/Hoja3!$C$3</f>
        <v>0.6634060697266115</v>
      </c>
      <c r="H70">
        <f t="shared" si="5"/>
        <v>0.5601538332915308</v>
      </c>
      <c r="I70">
        <f t="shared" si="6"/>
        <v>0.5601538332915308</v>
      </c>
      <c r="J70" s="9">
        <v>0.5718883992021689</v>
      </c>
      <c r="K70">
        <f t="shared" si="7"/>
        <v>0.7987020786868854</v>
      </c>
    </row>
    <row r="71" spans="1:11" ht="12.75">
      <c r="A71" s="2" t="s">
        <v>26</v>
      </c>
      <c r="B71" s="1">
        <v>0.9375</v>
      </c>
      <c r="C71">
        <v>14</v>
      </c>
      <c r="D71">
        <v>1051</v>
      </c>
      <c r="E71">
        <v>1093</v>
      </c>
      <c r="F71" s="8">
        <f t="shared" si="4"/>
        <v>1093</v>
      </c>
      <c r="G71">
        <f>F71*100/Hoja3!$C$3</f>
        <v>0.45690159685645015</v>
      </c>
      <c r="H71">
        <f t="shared" si="5"/>
        <v>0.4205334002173732</v>
      </c>
      <c r="I71">
        <f t="shared" si="6"/>
        <v>0.4205334002173732</v>
      </c>
      <c r="J71" s="9">
        <v>0.5718883992021689</v>
      </c>
      <c r="K71">
        <f t="shared" si="7"/>
        <v>0.7987020786868854</v>
      </c>
    </row>
    <row r="72" spans="1:11" ht="12.75">
      <c r="A72" s="2" t="s">
        <v>26</v>
      </c>
      <c r="B72" s="1">
        <v>0.9583333333333334</v>
      </c>
      <c r="C72">
        <v>14</v>
      </c>
      <c r="D72">
        <v>686</v>
      </c>
      <c r="E72">
        <v>919</v>
      </c>
      <c r="F72" s="8">
        <f t="shared" si="4"/>
        <v>919</v>
      </c>
      <c r="G72">
        <f>F72*100/Hoja3!$C$3</f>
        <v>0.38416520357829614</v>
      </c>
      <c r="H72">
        <f t="shared" si="5"/>
        <v>0.19208260178914807</v>
      </c>
      <c r="I72">
        <f t="shared" si="6"/>
        <v>0.4205334002173732</v>
      </c>
      <c r="J72" s="9">
        <v>0.5718883992021689</v>
      </c>
      <c r="K72">
        <f t="shared" si="7"/>
        <v>0.7987020786868854</v>
      </c>
    </row>
    <row r="73" ht="12.75">
      <c r="B73" s="1"/>
    </row>
    <row r="74" spans="1:11" ht="12.75">
      <c r="A74" s="2" t="s">
        <v>27</v>
      </c>
      <c r="B74" s="1">
        <v>0.25</v>
      </c>
      <c r="C74">
        <v>14</v>
      </c>
      <c r="D74">
        <v>410</v>
      </c>
      <c r="E74">
        <v>1336</v>
      </c>
      <c r="F74" s="8">
        <f t="shared" si="4"/>
        <v>1336</v>
      </c>
      <c r="G74">
        <f>F74*100/Hoja3!$C$4</f>
        <v>1.0380085153991983</v>
      </c>
      <c r="H74">
        <f t="shared" si="5"/>
        <v>1.675498026540697</v>
      </c>
      <c r="I74">
        <f t="shared" si="6"/>
        <v>1.675498026540697</v>
      </c>
      <c r="J74" s="9">
        <v>1.4724359458175538</v>
      </c>
      <c r="K74">
        <f t="shared" si="7"/>
        <v>1.5974041573737707</v>
      </c>
    </row>
    <row r="75" spans="1:11" ht="12.75">
      <c r="A75" s="2" t="s">
        <v>27</v>
      </c>
      <c r="B75" s="1">
        <v>0.2708333333333333</v>
      </c>
      <c r="C75">
        <v>14</v>
      </c>
      <c r="D75">
        <v>1757</v>
      </c>
      <c r="E75">
        <v>2977</v>
      </c>
      <c r="F75" s="8">
        <f t="shared" si="4"/>
        <v>2977</v>
      </c>
      <c r="G75">
        <f>F75*100/Hoja3!$C$4</f>
        <v>2.3129875376821953</v>
      </c>
      <c r="H75">
        <f t="shared" si="5"/>
        <v>3.0052521987755227</v>
      </c>
      <c r="I75">
        <f t="shared" si="6"/>
        <v>1.675498026540697</v>
      </c>
      <c r="J75" s="9">
        <v>1.4724359458175538</v>
      </c>
      <c r="K75">
        <f t="shared" si="7"/>
        <v>1.5974041573737707</v>
      </c>
    </row>
    <row r="76" spans="1:11" ht="12.75">
      <c r="A76" s="2" t="s">
        <v>27</v>
      </c>
      <c r="B76" s="1">
        <v>0.2916666666666667</v>
      </c>
      <c r="C76">
        <v>6</v>
      </c>
      <c r="D76">
        <v>4759</v>
      </c>
      <c r="E76">
        <v>4221</v>
      </c>
      <c r="F76" s="8">
        <f t="shared" si="4"/>
        <v>4759</v>
      </c>
      <c r="G76">
        <f>F76*100/Hoja3!$C$4</f>
        <v>3.6975168598688506</v>
      </c>
      <c r="H76">
        <f t="shared" si="5"/>
        <v>3.735976007707369</v>
      </c>
      <c r="I76">
        <f t="shared" si="6"/>
        <v>3.735976007707369</v>
      </c>
      <c r="J76" s="9">
        <v>3.6810898645438845</v>
      </c>
      <c r="K76">
        <f t="shared" si="7"/>
        <v>3.993510393434427</v>
      </c>
    </row>
    <row r="77" spans="1:11" ht="12.75">
      <c r="A77" s="2" t="s">
        <v>27</v>
      </c>
      <c r="B77" s="1">
        <v>0.3125</v>
      </c>
      <c r="C77">
        <v>6</v>
      </c>
      <c r="D77">
        <v>4858</v>
      </c>
      <c r="E77">
        <v>3800</v>
      </c>
      <c r="F77" s="8">
        <f t="shared" si="4"/>
        <v>4858</v>
      </c>
      <c r="G77">
        <f>F77*100/Hoja3!$C$4</f>
        <v>3.774435155545887</v>
      </c>
      <c r="H77">
        <f t="shared" si="5"/>
        <v>4.565761258041459</v>
      </c>
      <c r="I77">
        <f t="shared" si="6"/>
        <v>3.735976007707369</v>
      </c>
      <c r="J77" s="9">
        <v>3.6810898645438845</v>
      </c>
      <c r="K77">
        <f t="shared" si="7"/>
        <v>3.993510393434427</v>
      </c>
    </row>
    <row r="78" spans="1:11" ht="12.75">
      <c r="A78" s="2" t="s">
        <v>27</v>
      </c>
      <c r="B78" s="1">
        <v>0.3333333333333333</v>
      </c>
      <c r="C78">
        <v>6</v>
      </c>
      <c r="D78">
        <v>6895</v>
      </c>
      <c r="E78">
        <v>3962</v>
      </c>
      <c r="F78" s="8">
        <f t="shared" si="4"/>
        <v>6895</v>
      </c>
      <c r="G78">
        <f>F78*100/Hoja3!$C$4</f>
        <v>5.3570873605370295</v>
      </c>
      <c r="H78">
        <f t="shared" si="5"/>
        <v>5.1535258103614385</v>
      </c>
      <c r="I78">
        <f t="shared" si="6"/>
        <v>5.1535258103614385</v>
      </c>
      <c r="J78" s="9">
        <v>5.153525810361438</v>
      </c>
      <c r="K78">
        <f t="shared" si="7"/>
        <v>4.792212472121312</v>
      </c>
    </row>
    <row r="79" spans="1:11" ht="12.75">
      <c r="A79" s="2" t="s">
        <v>27</v>
      </c>
      <c r="B79" s="1">
        <v>0.3541666666666667</v>
      </c>
      <c r="C79">
        <v>6</v>
      </c>
      <c r="D79">
        <v>6371</v>
      </c>
      <c r="E79">
        <v>3481</v>
      </c>
      <c r="F79" s="8">
        <f t="shared" si="4"/>
        <v>6371</v>
      </c>
      <c r="G79">
        <f>F79*100/Hoja3!$C$4</f>
        <v>4.949964260185847</v>
      </c>
      <c r="H79">
        <f t="shared" si="5"/>
        <v>4.480684961307766</v>
      </c>
      <c r="I79">
        <f t="shared" si="6"/>
        <v>5.1535258103614385</v>
      </c>
      <c r="J79" s="9">
        <v>5.153525810361438</v>
      </c>
      <c r="K79">
        <f t="shared" si="7"/>
        <v>4.792212472121312</v>
      </c>
    </row>
    <row r="80" spans="1:11" ht="12.75">
      <c r="A80" s="2" t="s">
        <v>27</v>
      </c>
      <c r="B80" s="1">
        <v>0.375</v>
      </c>
      <c r="C80">
        <v>6</v>
      </c>
      <c r="D80">
        <v>5075</v>
      </c>
      <c r="E80">
        <v>5163</v>
      </c>
      <c r="F80" s="8">
        <f t="shared" si="4"/>
        <v>5163</v>
      </c>
      <c r="G80">
        <f>F80*100/Hoja3!$C$4</f>
        <v>4.011405662429686</v>
      </c>
      <c r="H80">
        <f t="shared" si="5"/>
        <v>4.209917021474967</v>
      </c>
      <c r="I80">
        <f t="shared" si="6"/>
        <v>4.209917021474967</v>
      </c>
      <c r="J80" s="9">
        <v>5.153525810361438</v>
      </c>
      <c r="K80">
        <f t="shared" si="7"/>
        <v>3.993510393434427</v>
      </c>
    </row>
    <row r="81" spans="1:11" ht="12.75">
      <c r="A81" s="2" t="s">
        <v>27</v>
      </c>
      <c r="B81" s="1">
        <v>0.3958333333333333</v>
      </c>
      <c r="C81">
        <v>6</v>
      </c>
      <c r="D81">
        <v>5674</v>
      </c>
      <c r="E81">
        <v>2966</v>
      </c>
      <c r="F81" s="8">
        <f t="shared" si="4"/>
        <v>5674</v>
      </c>
      <c r="G81">
        <f>F81*100/Hoja3!$C$4</f>
        <v>4.408428380520247</v>
      </c>
      <c r="H81">
        <f t="shared" si="5"/>
        <v>3.786477919010473</v>
      </c>
      <c r="I81">
        <f t="shared" si="6"/>
        <v>4.209917021474967</v>
      </c>
      <c r="J81" s="9">
        <v>5.153525810361438</v>
      </c>
      <c r="K81">
        <f t="shared" si="7"/>
        <v>3.993510393434427</v>
      </c>
    </row>
    <row r="82" spans="1:11" ht="12.75">
      <c r="A82" s="2" t="s">
        <v>27</v>
      </c>
      <c r="B82" s="1">
        <v>0.4166666666666667</v>
      </c>
      <c r="C82">
        <v>8</v>
      </c>
      <c r="D82">
        <v>3747</v>
      </c>
      <c r="E82">
        <v>4073</v>
      </c>
      <c r="F82" s="8">
        <f t="shared" si="4"/>
        <v>4073</v>
      </c>
      <c r="G82">
        <f>F82*100/Hoja3!$C$4</f>
        <v>3.164527457500699</v>
      </c>
      <c r="H82">
        <f t="shared" si="5"/>
        <v>3.1350032632004226</v>
      </c>
      <c r="I82">
        <f t="shared" si="6"/>
        <v>3.1350032632004226</v>
      </c>
      <c r="J82" s="9">
        <v>3.312980878089496</v>
      </c>
      <c r="K82">
        <f t="shared" si="7"/>
        <v>3.1948083147475415</v>
      </c>
    </row>
    <row r="83" spans="1:11" ht="12.75">
      <c r="A83" s="2" t="s">
        <v>27</v>
      </c>
      <c r="B83" s="1">
        <v>0.4375</v>
      </c>
      <c r="C83">
        <v>8</v>
      </c>
      <c r="D83">
        <v>3997</v>
      </c>
      <c r="E83">
        <v>3258</v>
      </c>
      <c r="F83" s="8">
        <f t="shared" si="4"/>
        <v>3997</v>
      </c>
      <c r="G83">
        <f>F83*100/Hoja3!$C$4</f>
        <v>3.105479068900146</v>
      </c>
      <c r="H83">
        <f t="shared" si="5"/>
        <v>3.0145756285545575</v>
      </c>
      <c r="I83">
        <f t="shared" si="6"/>
        <v>3.1350032632004226</v>
      </c>
      <c r="J83" s="9">
        <v>3.312980878089496</v>
      </c>
      <c r="K83">
        <f t="shared" si="7"/>
        <v>3.1948083147475415</v>
      </c>
    </row>
    <row r="84" spans="1:12" ht="12.75">
      <c r="A84" s="2" t="s">
        <v>27</v>
      </c>
      <c r="B84" s="1">
        <v>0.4583333333333333</v>
      </c>
      <c r="C84">
        <v>8</v>
      </c>
      <c r="D84">
        <v>3763</v>
      </c>
      <c r="E84">
        <v>3259</v>
      </c>
      <c r="F84" s="8">
        <f t="shared" si="4"/>
        <v>3763</v>
      </c>
      <c r="G84">
        <f>F84*100/Hoja3!$C$4</f>
        <v>2.923672188208969</v>
      </c>
      <c r="H84">
        <f t="shared" si="5"/>
        <v>3.1932746993193897</v>
      </c>
      <c r="I84">
        <f t="shared" si="6"/>
        <v>3.0145756285545575</v>
      </c>
      <c r="J84" s="9">
        <v>3.312980878089496</v>
      </c>
      <c r="K84">
        <f t="shared" si="7"/>
        <v>3.1948083147475415</v>
      </c>
      <c r="L84">
        <f>(K84+K85)/2</f>
        <v>3.1948083147475415</v>
      </c>
    </row>
    <row r="85" spans="1:11" ht="12.75">
      <c r="A85" s="2" t="s">
        <v>27</v>
      </c>
      <c r="B85" s="1">
        <v>0.4791666666666667</v>
      </c>
      <c r="C85">
        <v>8</v>
      </c>
      <c r="D85">
        <v>3786</v>
      </c>
      <c r="E85">
        <v>4457</v>
      </c>
      <c r="F85" s="8">
        <f t="shared" si="4"/>
        <v>4457</v>
      </c>
      <c r="G85">
        <f>F85*100/Hoja3!$C$4</f>
        <v>3.4628772104298102</v>
      </c>
      <c r="H85">
        <f t="shared" si="5"/>
        <v>3.5254218851975017</v>
      </c>
      <c r="I85">
        <f t="shared" si="6"/>
        <v>3.5254218851975017</v>
      </c>
      <c r="J85" s="9">
        <v>3.312980878089496</v>
      </c>
      <c r="K85">
        <f aca="true" t="shared" si="8" ref="K85:K148">IF(ABS((I85-$M$2))&lt;ABS((I85-$M$3)),$M$2,IF(ABS((I85-$M$3))&lt;ABS(I85-$M$4),$M$3,IF(ABS((I85-$M$4))&lt;ABS(I85-$M$5),$M$4,IF(ABS((I85-$M$5))&lt;ABS((I85-$M$6)),$M$5,IF(ABS((I85-$M$6))&lt;ABS((I85-$M$7)),$M$6,IF(ABS((I85-$M$7))&lt;ABS((I85-$M$8)),$M$7,$M$8))))))</f>
        <v>3.1948083147475415</v>
      </c>
    </row>
    <row r="86" spans="1:11" ht="12.75">
      <c r="A86" s="2" t="s">
        <v>27</v>
      </c>
      <c r="B86" s="1">
        <v>0.5</v>
      </c>
      <c r="C86">
        <v>8</v>
      </c>
      <c r="D86">
        <v>3529</v>
      </c>
      <c r="E86">
        <v>4618</v>
      </c>
      <c r="F86" s="8">
        <f t="shared" si="4"/>
        <v>4618</v>
      </c>
      <c r="G86">
        <f>F86*100/Hoja3!$C$4</f>
        <v>3.5879665599651926</v>
      </c>
      <c r="H86">
        <f t="shared" si="5"/>
        <v>3.366146626472325</v>
      </c>
      <c r="I86">
        <f t="shared" si="6"/>
        <v>3.5254218851975017</v>
      </c>
      <c r="J86" s="9">
        <v>3.312980878089496</v>
      </c>
      <c r="K86">
        <f t="shared" si="8"/>
        <v>3.1948083147475415</v>
      </c>
    </row>
    <row r="87" spans="1:11" ht="12.75">
      <c r="A87" s="2" t="s">
        <v>27</v>
      </c>
      <c r="B87" s="1">
        <v>0.5208333333333334</v>
      </c>
      <c r="C87">
        <v>6</v>
      </c>
      <c r="D87">
        <v>4047</v>
      </c>
      <c r="E87">
        <v>3373</v>
      </c>
      <c r="F87" s="8">
        <f t="shared" si="4"/>
        <v>4047</v>
      </c>
      <c r="G87">
        <f>F87*100/Hoja3!$C$4</f>
        <v>3.1443266929794573</v>
      </c>
      <c r="H87">
        <f t="shared" si="5"/>
        <v>3.2981632843335302</v>
      </c>
      <c r="I87">
        <f t="shared" si="6"/>
        <v>3.2981632843335302</v>
      </c>
      <c r="J87" s="9">
        <v>3.312980878089496</v>
      </c>
      <c r="K87">
        <f t="shared" si="8"/>
        <v>3.1948083147475415</v>
      </c>
    </row>
    <row r="88" spans="1:11" ht="12.75">
      <c r="A88" s="2" t="s">
        <v>27</v>
      </c>
      <c r="B88" s="1">
        <v>0.5416666666666666</v>
      </c>
      <c r="C88">
        <v>6</v>
      </c>
      <c r="D88">
        <v>3638</v>
      </c>
      <c r="E88">
        <v>4443</v>
      </c>
      <c r="F88" s="8">
        <f t="shared" si="4"/>
        <v>4443</v>
      </c>
      <c r="G88">
        <f>F88*100/Hoja3!$C$4</f>
        <v>3.451999875687603</v>
      </c>
      <c r="H88">
        <f t="shared" si="5"/>
        <v>4.211859402678932</v>
      </c>
      <c r="I88">
        <f t="shared" si="6"/>
        <v>3.2981632843335302</v>
      </c>
      <c r="J88" s="9">
        <v>4.417307837452661</v>
      </c>
      <c r="K88">
        <f t="shared" si="8"/>
        <v>3.1948083147475415</v>
      </c>
    </row>
    <row r="89" spans="1:11" ht="12.75">
      <c r="A89" s="2" t="s">
        <v>27</v>
      </c>
      <c r="B89" s="1">
        <v>0.5625</v>
      </c>
      <c r="C89">
        <v>6</v>
      </c>
      <c r="D89">
        <v>4179</v>
      </c>
      <c r="E89">
        <v>6399</v>
      </c>
      <c r="F89" s="8">
        <f t="shared" si="4"/>
        <v>6399</v>
      </c>
      <c r="G89">
        <f>F89*100/Hoja3!$C$4</f>
        <v>4.971718929670262</v>
      </c>
      <c r="H89">
        <f t="shared" si="5"/>
        <v>4.303539795506107</v>
      </c>
      <c r="I89">
        <f t="shared" si="6"/>
        <v>4.303539795506107</v>
      </c>
      <c r="J89" s="9">
        <v>4.417307837452661</v>
      </c>
      <c r="K89">
        <f t="shared" si="8"/>
        <v>3.993510393434427</v>
      </c>
    </row>
    <row r="90" spans="1:11" ht="12.75">
      <c r="A90" s="2" t="s">
        <v>27</v>
      </c>
      <c r="B90" s="1">
        <v>0.5833333333333334</v>
      </c>
      <c r="C90">
        <v>6</v>
      </c>
      <c r="D90">
        <v>4679</v>
      </c>
      <c r="E90">
        <v>4511</v>
      </c>
      <c r="F90" s="8">
        <f t="shared" si="4"/>
        <v>4679</v>
      </c>
      <c r="G90">
        <f>F90*100/Hoja3!$C$4</f>
        <v>3.6353606613419522</v>
      </c>
      <c r="H90">
        <f t="shared" si="5"/>
        <v>3.817167542033129</v>
      </c>
      <c r="I90">
        <f t="shared" si="6"/>
        <v>3.817167542033129</v>
      </c>
      <c r="J90" s="9">
        <v>4.417307837452661</v>
      </c>
      <c r="K90">
        <f t="shared" si="8"/>
        <v>3.993510393434427</v>
      </c>
    </row>
    <row r="91" spans="1:11" ht="12.75">
      <c r="A91" s="2" t="s">
        <v>27</v>
      </c>
      <c r="B91" s="1">
        <v>0.6041666666666666</v>
      </c>
      <c r="C91">
        <v>6</v>
      </c>
      <c r="D91">
        <v>4480</v>
      </c>
      <c r="E91">
        <v>5147</v>
      </c>
      <c r="F91" s="8">
        <f t="shared" si="4"/>
        <v>5147</v>
      </c>
      <c r="G91">
        <f>F91*100/Hoja3!$C$4</f>
        <v>3.9989744227243063</v>
      </c>
      <c r="H91">
        <f t="shared" si="5"/>
        <v>3.66876961805016</v>
      </c>
      <c r="I91">
        <f t="shared" si="6"/>
        <v>3.817167542033129</v>
      </c>
      <c r="J91" s="9">
        <v>4.417307837452661</v>
      </c>
      <c r="K91">
        <f t="shared" si="8"/>
        <v>3.993510393434427</v>
      </c>
    </row>
    <row r="92" spans="1:11" ht="12.75">
      <c r="A92" s="2" t="s">
        <v>27</v>
      </c>
      <c r="B92" s="1">
        <v>0.625</v>
      </c>
      <c r="C92">
        <v>6</v>
      </c>
      <c r="D92">
        <v>3367</v>
      </c>
      <c r="E92">
        <v>4297</v>
      </c>
      <c r="F92" s="8">
        <f t="shared" si="4"/>
        <v>4297</v>
      </c>
      <c r="G92">
        <f>F92*100/Hoja3!$C$4</f>
        <v>3.338564813376014</v>
      </c>
      <c r="H92">
        <f t="shared" si="5"/>
        <v>3.173073934798148</v>
      </c>
      <c r="I92">
        <f t="shared" si="6"/>
        <v>3.173073934798148</v>
      </c>
      <c r="J92" s="9">
        <v>3.6810898645438845</v>
      </c>
      <c r="K92">
        <f t="shared" si="8"/>
        <v>3.1948083147475415</v>
      </c>
    </row>
    <row r="93" spans="1:11" ht="12.75">
      <c r="A93" s="2" t="s">
        <v>27</v>
      </c>
      <c r="B93" s="1">
        <v>0.6458333333333334</v>
      </c>
      <c r="C93">
        <v>6</v>
      </c>
      <c r="D93">
        <v>3871</v>
      </c>
      <c r="E93">
        <v>3073</v>
      </c>
      <c r="F93" s="8">
        <f t="shared" si="4"/>
        <v>3871</v>
      </c>
      <c r="G93">
        <f>F93*100/Hoja3!$C$4</f>
        <v>3.0075830562202817</v>
      </c>
      <c r="H93">
        <f t="shared" si="5"/>
        <v>2.9462038101749695</v>
      </c>
      <c r="I93">
        <f t="shared" si="6"/>
        <v>2.9462038101749695</v>
      </c>
      <c r="J93" s="9">
        <v>2.5767629051807193</v>
      </c>
      <c r="K93">
        <f t="shared" si="8"/>
        <v>3.1948083147475415</v>
      </c>
    </row>
    <row r="94" spans="1:11" ht="12.75">
      <c r="A94" s="2" t="s">
        <v>27</v>
      </c>
      <c r="B94" s="1">
        <v>0.6666666666666666</v>
      </c>
      <c r="C94">
        <v>9</v>
      </c>
      <c r="D94">
        <v>3359</v>
      </c>
      <c r="E94">
        <v>3713</v>
      </c>
      <c r="F94" s="8">
        <f t="shared" si="4"/>
        <v>3713</v>
      </c>
      <c r="G94">
        <f>F94*100/Hoja3!$C$4</f>
        <v>2.8848245641296577</v>
      </c>
      <c r="H94">
        <f t="shared" si="5"/>
        <v>2.9112409485035897</v>
      </c>
      <c r="I94">
        <f t="shared" si="6"/>
        <v>2.9112409485035897</v>
      </c>
      <c r="J94" s="9">
        <v>2.5767629051807193</v>
      </c>
      <c r="K94">
        <f t="shared" si="8"/>
        <v>3.1948083147475415</v>
      </c>
    </row>
    <row r="95" spans="1:11" ht="12.75">
      <c r="A95" s="2" t="s">
        <v>27</v>
      </c>
      <c r="B95" s="1">
        <v>0.6875</v>
      </c>
      <c r="C95">
        <v>9</v>
      </c>
      <c r="D95">
        <v>3781</v>
      </c>
      <c r="E95">
        <v>3171</v>
      </c>
      <c r="F95" s="8">
        <f t="shared" si="4"/>
        <v>3781</v>
      </c>
      <c r="G95">
        <f>F95*100/Hoja3!$C$4</f>
        <v>2.9376573328775213</v>
      </c>
      <c r="H95">
        <f t="shared" si="5"/>
        <v>2.60434471827703</v>
      </c>
      <c r="I95">
        <f t="shared" si="6"/>
        <v>2.9112409485035897</v>
      </c>
      <c r="J95" s="9">
        <v>2.5767629051807193</v>
      </c>
      <c r="K95">
        <f t="shared" si="8"/>
        <v>3.1948083147475415</v>
      </c>
    </row>
    <row r="96" spans="1:12" ht="12.75">
      <c r="A96" s="2" t="s">
        <v>27</v>
      </c>
      <c r="B96" s="1">
        <v>0.7083333333333334</v>
      </c>
      <c r="C96">
        <v>9</v>
      </c>
      <c r="D96">
        <v>2862</v>
      </c>
      <c r="E96">
        <v>2923</v>
      </c>
      <c r="F96" s="8">
        <f t="shared" si="4"/>
        <v>2923</v>
      </c>
      <c r="G96">
        <f>F96*100/Hoja3!$C$4</f>
        <v>2.2710321036765393</v>
      </c>
      <c r="H96">
        <f t="shared" si="5"/>
        <v>2.3203685862572643</v>
      </c>
      <c r="I96">
        <f t="shared" si="6"/>
        <v>2.3203685862572643</v>
      </c>
      <c r="J96" s="9">
        <v>2.5767629051807193</v>
      </c>
      <c r="K96">
        <f t="shared" si="8"/>
        <v>2.396106236060656</v>
      </c>
      <c r="L96">
        <f>(K95+K96)/2</f>
        <v>2.7954572754040985</v>
      </c>
    </row>
    <row r="97" spans="1:11" ht="12.75">
      <c r="A97" s="2" t="s">
        <v>27</v>
      </c>
      <c r="B97" s="1">
        <v>0.7291666666666666</v>
      </c>
      <c r="C97">
        <v>9</v>
      </c>
      <c r="D97">
        <v>3050</v>
      </c>
      <c r="E97">
        <v>2264</v>
      </c>
      <c r="F97" s="8">
        <f t="shared" si="4"/>
        <v>3050</v>
      </c>
      <c r="G97">
        <f>F97*100/Hoja3!$C$4</f>
        <v>2.3697050688379897</v>
      </c>
      <c r="H97">
        <f t="shared" si="5"/>
        <v>2.438853839699164</v>
      </c>
      <c r="I97">
        <f t="shared" si="6"/>
        <v>2.3203685862572643</v>
      </c>
      <c r="J97" s="9">
        <v>2.5767629051807193</v>
      </c>
      <c r="K97">
        <f t="shared" si="8"/>
        <v>2.396106236060656</v>
      </c>
    </row>
    <row r="98" spans="1:11" ht="12.75">
      <c r="A98" s="2" t="s">
        <v>27</v>
      </c>
      <c r="B98" s="1">
        <v>0.75</v>
      </c>
      <c r="C98">
        <v>9</v>
      </c>
      <c r="D98">
        <v>3045</v>
      </c>
      <c r="E98">
        <v>3228</v>
      </c>
      <c r="F98" s="8">
        <f t="shared" si="4"/>
        <v>3228</v>
      </c>
      <c r="G98">
        <f>F98*100/Hoja3!$C$4</f>
        <v>2.508002610560338</v>
      </c>
      <c r="H98">
        <f t="shared" si="5"/>
        <v>2.3902943096000246</v>
      </c>
      <c r="I98">
        <f t="shared" si="6"/>
        <v>2.438853839699164</v>
      </c>
      <c r="J98" s="9">
        <v>2.5767629051807193</v>
      </c>
      <c r="K98">
        <f t="shared" si="8"/>
        <v>2.396106236060656</v>
      </c>
    </row>
    <row r="99" spans="1:11" ht="12.75">
      <c r="A99" s="2" t="s">
        <v>27</v>
      </c>
      <c r="B99" s="1">
        <v>0.7708333333333334</v>
      </c>
      <c r="C99">
        <v>9</v>
      </c>
      <c r="D99">
        <v>2411</v>
      </c>
      <c r="E99">
        <v>2925</v>
      </c>
      <c r="F99" s="8">
        <f t="shared" si="4"/>
        <v>2925</v>
      </c>
      <c r="G99">
        <f>F99*100/Hoja3!$C$4</f>
        <v>2.2725860086397116</v>
      </c>
      <c r="H99">
        <f t="shared" si="5"/>
        <v>2.5864748112005467</v>
      </c>
      <c r="I99">
        <f t="shared" si="6"/>
        <v>2.3902943096000246</v>
      </c>
      <c r="J99" s="9">
        <v>2.5767629051807193</v>
      </c>
      <c r="K99">
        <f t="shared" si="8"/>
        <v>2.396106236060656</v>
      </c>
    </row>
    <row r="100" spans="1:11" ht="12.75">
      <c r="A100" s="2" t="s">
        <v>27</v>
      </c>
      <c r="B100" s="1">
        <v>0.7916666666666666</v>
      </c>
      <c r="C100">
        <v>9</v>
      </c>
      <c r="D100">
        <v>2923</v>
      </c>
      <c r="E100">
        <v>3733</v>
      </c>
      <c r="F100" s="8">
        <f t="shared" si="4"/>
        <v>3733</v>
      </c>
      <c r="G100">
        <f>F100*100/Hoja3!$C$4</f>
        <v>2.900363613761382</v>
      </c>
      <c r="H100">
        <f t="shared" si="5"/>
        <v>2.6323150076141344</v>
      </c>
      <c r="I100">
        <f t="shared" si="6"/>
        <v>2.6323150076141344</v>
      </c>
      <c r="J100" s="9">
        <v>2.5767629051807193</v>
      </c>
      <c r="K100">
        <f t="shared" si="8"/>
        <v>2.396106236060656</v>
      </c>
    </row>
    <row r="101" spans="1:11" ht="12.75">
      <c r="A101" s="2" t="s">
        <v>27</v>
      </c>
      <c r="B101" s="1">
        <v>0.8125</v>
      </c>
      <c r="C101">
        <v>9</v>
      </c>
      <c r="D101">
        <v>2403</v>
      </c>
      <c r="E101">
        <v>3043</v>
      </c>
      <c r="F101" s="8">
        <f aca="true" t="shared" si="9" ref="F101:F164">IF(E101&gt;D101,E101,D101)</f>
        <v>3043</v>
      </c>
      <c r="G101">
        <f>F101*100/Hoja3!$C$4</f>
        <v>2.364266401466886</v>
      </c>
      <c r="H101">
        <f aca="true" t="shared" si="10" ref="H101:H164">(G101+G102)/2</f>
        <v>2.3665972589116446</v>
      </c>
      <c r="I101">
        <f aca="true" t="shared" si="11" ref="I101:I164">IF(ABS((G101-H100))&gt;ABS((G101-H101)),H101,H100)</f>
        <v>2.3665972589116446</v>
      </c>
      <c r="J101" s="9">
        <v>2.5767629051807193</v>
      </c>
      <c r="K101">
        <f t="shared" si="8"/>
        <v>2.396106236060656</v>
      </c>
    </row>
    <row r="102" spans="1:11" ht="12.75">
      <c r="A102" s="2" t="s">
        <v>27</v>
      </c>
      <c r="B102" s="1">
        <v>0.8333333333333334</v>
      </c>
      <c r="C102">
        <v>9</v>
      </c>
      <c r="D102">
        <v>3049</v>
      </c>
      <c r="E102">
        <v>2908</v>
      </c>
      <c r="F102" s="8">
        <f t="shared" si="9"/>
        <v>3049</v>
      </c>
      <c r="G102">
        <f>F102*100/Hoja3!$C$4</f>
        <v>2.3689281163564035</v>
      </c>
      <c r="H102">
        <f t="shared" si="10"/>
        <v>2.174301519719054</v>
      </c>
      <c r="I102">
        <f t="shared" si="11"/>
        <v>2.3665972589116446</v>
      </c>
      <c r="J102" s="9">
        <v>2.5767629051807193</v>
      </c>
      <c r="K102">
        <f t="shared" si="8"/>
        <v>2.396106236060656</v>
      </c>
    </row>
    <row r="103" spans="1:11" ht="12.75">
      <c r="A103" s="2" t="s">
        <v>27</v>
      </c>
      <c r="B103" s="1">
        <v>0.8541666666666666</v>
      </c>
      <c r="C103">
        <v>9</v>
      </c>
      <c r="D103">
        <v>1854</v>
      </c>
      <c r="E103">
        <v>2548</v>
      </c>
      <c r="F103" s="8">
        <f t="shared" si="9"/>
        <v>2548</v>
      </c>
      <c r="G103">
        <f>F103*100/Hoja3!$C$4</f>
        <v>1.9796749230817043</v>
      </c>
      <c r="H103">
        <f t="shared" si="10"/>
        <v>1.7135686981384217</v>
      </c>
      <c r="I103">
        <f t="shared" si="11"/>
        <v>2.174301519719054</v>
      </c>
      <c r="J103" s="9">
        <v>2.5767629051807193</v>
      </c>
      <c r="K103">
        <f t="shared" si="8"/>
        <v>2.396106236060656</v>
      </c>
    </row>
    <row r="104" spans="1:11" ht="12.75">
      <c r="A104" s="2" t="s">
        <v>27</v>
      </c>
      <c r="B104" s="1">
        <v>0.875</v>
      </c>
      <c r="C104">
        <v>9</v>
      </c>
      <c r="D104">
        <v>1616</v>
      </c>
      <c r="E104">
        <v>1863</v>
      </c>
      <c r="F104" s="8">
        <f t="shared" si="9"/>
        <v>1863</v>
      </c>
      <c r="G104">
        <f>F104*100/Hoja3!$C$4</f>
        <v>1.4474624731951393</v>
      </c>
      <c r="H104">
        <f t="shared" si="10"/>
        <v>1.274590546042204</v>
      </c>
      <c r="I104">
        <f t="shared" si="11"/>
        <v>1.274590546042204</v>
      </c>
      <c r="J104" s="9">
        <v>1.4724359458175538</v>
      </c>
      <c r="K104">
        <f t="shared" si="8"/>
        <v>1.5974041573737707</v>
      </c>
    </row>
    <row r="105" spans="1:11" ht="12.75">
      <c r="A105" s="2" t="s">
        <v>27</v>
      </c>
      <c r="B105" s="1">
        <v>0.8958333333333334</v>
      </c>
      <c r="C105">
        <v>16</v>
      </c>
      <c r="D105">
        <v>1103</v>
      </c>
      <c r="E105">
        <v>1418</v>
      </c>
      <c r="F105" s="8">
        <f t="shared" si="9"/>
        <v>1418</v>
      </c>
      <c r="G105">
        <f>F105*100/Hoja3!$C$4</f>
        <v>1.1017186188892687</v>
      </c>
      <c r="H105">
        <f t="shared" si="10"/>
        <v>0.8161885819063306</v>
      </c>
      <c r="I105">
        <f t="shared" si="11"/>
        <v>1.274590546042204</v>
      </c>
      <c r="J105" s="9">
        <v>1.4724359458175538</v>
      </c>
      <c r="K105">
        <f t="shared" si="8"/>
        <v>1.5974041573737707</v>
      </c>
    </row>
    <row r="106" spans="1:11" ht="12.75">
      <c r="A106" s="2" t="s">
        <v>27</v>
      </c>
      <c r="B106" s="1">
        <v>0.9166666666666666</v>
      </c>
      <c r="C106">
        <v>16</v>
      </c>
      <c r="D106">
        <v>627</v>
      </c>
      <c r="E106">
        <v>683</v>
      </c>
      <c r="F106" s="8">
        <f t="shared" si="9"/>
        <v>683</v>
      </c>
      <c r="G106">
        <f>F106*100/Hoja3!$C$4</f>
        <v>0.5306585449233925</v>
      </c>
      <c r="H106">
        <f t="shared" si="10"/>
        <v>0.5011343506231158</v>
      </c>
      <c r="I106">
        <f t="shared" si="11"/>
        <v>0.5011343506231158</v>
      </c>
      <c r="J106" s="9">
        <v>0.7362179729087769</v>
      </c>
      <c r="K106">
        <f t="shared" si="8"/>
        <v>0.7987020786868854</v>
      </c>
    </row>
    <row r="107" spans="1:11" ht="12.75">
      <c r="A107" s="2" t="s">
        <v>27</v>
      </c>
      <c r="B107" s="1">
        <v>0.9375</v>
      </c>
      <c r="C107">
        <v>16</v>
      </c>
      <c r="D107">
        <v>377</v>
      </c>
      <c r="E107">
        <v>607</v>
      </c>
      <c r="F107" s="8">
        <f t="shared" si="9"/>
        <v>607</v>
      </c>
      <c r="G107">
        <f>F107*100/Hoja3!$C$4</f>
        <v>0.4716101563228393</v>
      </c>
      <c r="H107">
        <f t="shared" si="10"/>
        <v>0.36011747521521587</v>
      </c>
      <c r="I107">
        <f t="shared" si="11"/>
        <v>0.5011343506231158</v>
      </c>
      <c r="J107" s="9">
        <v>0.7362179729087769</v>
      </c>
      <c r="K107">
        <f t="shared" si="8"/>
        <v>0.7987020786868854</v>
      </c>
    </row>
    <row r="108" spans="1:11" ht="12.75">
      <c r="A108" s="2" t="s">
        <v>27</v>
      </c>
      <c r="B108" s="1">
        <v>0.9583333333333334</v>
      </c>
      <c r="C108">
        <v>16</v>
      </c>
      <c r="D108">
        <v>235</v>
      </c>
      <c r="E108">
        <v>320</v>
      </c>
      <c r="F108" s="8">
        <f t="shared" si="9"/>
        <v>320</v>
      </c>
      <c r="G108">
        <f>F108*100/Hoja3!$C$4</f>
        <v>0.2486247941075924</v>
      </c>
      <c r="H108">
        <f t="shared" si="10"/>
        <v>0.1243123970537962</v>
      </c>
      <c r="I108">
        <f t="shared" si="11"/>
        <v>0.36011747521521587</v>
      </c>
      <c r="J108" s="9">
        <v>0.7362179729087769</v>
      </c>
      <c r="K108">
        <f t="shared" si="8"/>
        <v>0.7987020786868854</v>
      </c>
    </row>
    <row r="109" ht="12.75">
      <c r="B109" s="1"/>
    </row>
    <row r="110" spans="1:11" ht="12.75">
      <c r="A110" s="2" t="s">
        <v>28</v>
      </c>
      <c r="B110" s="1">
        <v>0.25</v>
      </c>
      <c r="C110">
        <v>8</v>
      </c>
      <c r="D110">
        <v>1104</v>
      </c>
      <c r="E110">
        <v>1454</v>
      </c>
      <c r="F110" s="8">
        <f t="shared" si="9"/>
        <v>1454</v>
      </c>
      <c r="G110">
        <f>F110*100/Hoja3!$C$5</f>
        <v>0.9838683484003681</v>
      </c>
      <c r="H110">
        <f t="shared" si="10"/>
        <v>1.5258756022302822</v>
      </c>
      <c r="I110">
        <f t="shared" si="11"/>
        <v>1.5258756022302822</v>
      </c>
      <c r="J110" s="9">
        <v>1.4399393709738537</v>
      </c>
      <c r="K110">
        <f t="shared" si="8"/>
        <v>1.5974041573737707</v>
      </c>
    </row>
    <row r="111" spans="1:11" ht="12.75">
      <c r="A111" s="2" t="s">
        <v>28</v>
      </c>
      <c r="B111" s="1">
        <v>0.2708333333333333</v>
      </c>
      <c r="C111">
        <v>8</v>
      </c>
      <c r="D111">
        <v>2449</v>
      </c>
      <c r="E111">
        <v>3056</v>
      </c>
      <c r="F111" s="8">
        <f t="shared" si="9"/>
        <v>3056</v>
      </c>
      <c r="G111">
        <f>F111*100/Hoja3!$C$5</f>
        <v>2.067882856060196</v>
      </c>
      <c r="H111">
        <f t="shared" si="10"/>
        <v>2.691428030097981</v>
      </c>
      <c r="I111">
        <f t="shared" si="11"/>
        <v>1.5258756022302822</v>
      </c>
      <c r="J111" s="9">
        <v>1.4399393709738537</v>
      </c>
      <c r="K111">
        <f t="shared" si="8"/>
        <v>1.5974041573737707</v>
      </c>
    </row>
    <row r="112" spans="1:11" ht="12.75">
      <c r="A112" s="2" t="s">
        <v>28</v>
      </c>
      <c r="B112" s="1">
        <v>0.2916666666666667</v>
      </c>
      <c r="C112">
        <v>4</v>
      </c>
      <c r="D112">
        <v>3148</v>
      </c>
      <c r="E112">
        <v>4899</v>
      </c>
      <c r="F112" s="8">
        <f t="shared" si="9"/>
        <v>4899</v>
      </c>
      <c r="G112">
        <f>F112*100/Hoja3!$C$5</f>
        <v>3.314973204135766</v>
      </c>
      <c r="H112">
        <f t="shared" si="10"/>
        <v>4.147945650408705</v>
      </c>
      <c r="I112">
        <f t="shared" si="11"/>
        <v>2.691428030097981</v>
      </c>
      <c r="J112" s="9">
        <v>2.8798787419477074</v>
      </c>
      <c r="K112">
        <f t="shared" si="8"/>
        <v>2.396106236060656</v>
      </c>
    </row>
    <row r="113" spans="1:11" ht="12.75">
      <c r="A113" s="2" t="s">
        <v>28</v>
      </c>
      <c r="B113" s="1">
        <v>0.3125</v>
      </c>
      <c r="C113">
        <v>7</v>
      </c>
      <c r="D113">
        <v>3849</v>
      </c>
      <c r="E113">
        <v>7361</v>
      </c>
      <c r="F113" s="8">
        <f t="shared" si="9"/>
        <v>7361</v>
      </c>
      <c r="G113">
        <f>F113*100/Hoja3!$C$5</f>
        <v>4.980918096681643</v>
      </c>
      <c r="H113">
        <f t="shared" si="10"/>
        <v>4.827992204839495</v>
      </c>
      <c r="I113">
        <f t="shared" si="11"/>
        <v>4.827992204839495</v>
      </c>
      <c r="J113" s="9">
        <v>5.039787798408487</v>
      </c>
      <c r="K113">
        <f t="shared" si="8"/>
        <v>4.792212472121312</v>
      </c>
    </row>
    <row r="114" spans="1:11" ht="12.75">
      <c r="A114" s="2" t="s">
        <v>28</v>
      </c>
      <c r="B114" s="1">
        <v>0.3333333333333333</v>
      </c>
      <c r="C114">
        <v>7</v>
      </c>
      <c r="D114">
        <v>4359</v>
      </c>
      <c r="E114">
        <v>6909</v>
      </c>
      <c r="F114" s="8">
        <f t="shared" si="9"/>
        <v>6909</v>
      </c>
      <c r="G114">
        <f>F114*100/Hoja3!$C$5</f>
        <v>4.675066312997347</v>
      </c>
      <c r="H114">
        <f t="shared" si="10"/>
        <v>4.086030964109781</v>
      </c>
      <c r="I114">
        <f t="shared" si="11"/>
        <v>4.827992204839495</v>
      </c>
      <c r="J114" s="9">
        <v>5.039787798408487</v>
      </c>
      <c r="K114">
        <f t="shared" si="8"/>
        <v>4.792212472121312</v>
      </c>
    </row>
    <row r="115" spans="1:12" ht="12.75">
      <c r="A115" s="2" t="s">
        <v>28</v>
      </c>
      <c r="B115" s="1">
        <v>0.3541666666666667</v>
      </c>
      <c r="C115">
        <v>7</v>
      </c>
      <c r="D115">
        <v>2506</v>
      </c>
      <c r="E115">
        <v>5168</v>
      </c>
      <c r="F115" s="8">
        <f t="shared" si="9"/>
        <v>5168</v>
      </c>
      <c r="G115">
        <f>F115*100/Hoja3!$C$5</f>
        <v>3.4969956152222164</v>
      </c>
      <c r="H115">
        <f t="shared" si="10"/>
        <v>3.610336707627348</v>
      </c>
      <c r="I115">
        <f t="shared" si="11"/>
        <v>3.610336707627348</v>
      </c>
      <c r="J115" s="9">
        <v>4.319818112921561</v>
      </c>
      <c r="K115">
        <f t="shared" si="8"/>
        <v>3.993510393434427</v>
      </c>
      <c r="L115">
        <f>(K114+K115)/2</f>
        <v>4.3928614327778694</v>
      </c>
    </row>
    <row r="116" spans="1:11" ht="12.75">
      <c r="A116" s="2" t="s">
        <v>28</v>
      </c>
      <c r="B116" s="1">
        <v>0.375</v>
      </c>
      <c r="C116">
        <v>7</v>
      </c>
      <c r="D116">
        <v>3257</v>
      </c>
      <c r="E116">
        <v>5503</v>
      </c>
      <c r="F116" s="8">
        <f t="shared" si="9"/>
        <v>5503</v>
      </c>
      <c r="G116">
        <f>F116*100/Hoja3!$C$5</f>
        <v>3.7236778000324797</v>
      </c>
      <c r="H116">
        <f t="shared" si="10"/>
        <v>3.3931278081524385</v>
      </c>
      <c r="I116">
        <f t="shared" si="11"/>
        <v>3.610336707627348</v>
      </c>
      <c r="J116" s="9">
        <v>4.319818112921561</v>
      </c>
      <c r="K116">
        <f t="shared" si="8"/>
        <v>3.993510393434427</v>
      </c>
    </row>
    <row r="117" spans="1:11" ht="12.75">
      <c r="A117" s="2" t="s">
        <v>28</v>
      </c>
      <c r="B117" s="1">
        <v>0.3958333333333333</v>
      </c>
      <c r="C117">
        <v>7</v>
      </c>
      <c r="D117">
        <v>3586</v>
      </c>
      <c r="E117">
        <v>4526</v>
      </c>
      <c r="F117" s="8">
        <f t="shared" si="9"/>
        <v>4526</v>
      </c>
      <c r="G117">
        <f>F117*100/Hoja3!$C$5</f>
        <v>3.0625778162723973</v>
      </c>
      <c r="H117">
        <f t="shared" si="10"/>
        <v>3.3082065717533697</v>
      </c>
      <c r="I117">
        <f t="shared" si="11"/>
        <v>3.3082065717533697</v>
      </c>
      <c r="J117" s="9">
        <v>4.319818112921561</v>
      </c>
      <c r="K117">
        <f t="shared" si="8"/>
        <v>3.1948083147475415</v>
      </c>
    </row>
    <row r="118" spans="1:11" ht="12.75">
      <c r="A118" s="2" t="s">
        <v>28</v>
      </c>
      <c r="B118" s="1">
        <v>0.4166666666666667</v>
      </c>
      <c r="C118">
        <v>8</v>
      </c>
      <c r="D118">
        <v>5252</v>
      </c>
      <c r="E118">
        <v>4104</v>
      </c>
      <c r="F118" s="8">
        <f t="shared" si="9"/>
        <v>5252</v>
      </c>
      <c r="G118">
        <f>F118*100/Hoja3!$C$5</f>
        <v>3.553835327234342</v>
      </c>
      <c r="H118">
        <f t="shared" si="10"/>
        <v>3.227683646402858</v>
      </c>
      <c r="I118">
        <f t="shared" si="11"/>
        <v>3.3082065717533697</v>
      </c>
      <c r="J118" s="9">
        <v>3.2398635846911708</v>
      </c>
      <c r="K118">
        <f t="shared" si="8"/>
        <v>3.1948083147475415</v>
      </c>
    </row>
    <row r="119" spans="1:11" ht="12.75">
      <c r="A119" s="2" t="s">
        <v>28</v>
      </c>
      <c r="B119" s="1">
        <v>0.4375</v>
      </c>
      <c r="C119">
        <v>8</v>
      </c>
      <c r="D119">
        <v>3843</v>
      </c>
      <c r="E119">
        <v>4288</v>
      </c>
      <c r="F119" s="8">
        <f t="shared" si="9"/>
        <v>4288</v>
      </c>
      <c r="G119">
        <f>F119*100/Hoja3!$C$5</f>
        <v>2.9015319655713743</v>
      </c>
      <c r="H119">
        <f t="shared" si="10"/>
        <v>3.1803172197260867</v>
      </c>
      <c r="I119">
        <f t="shared" si="11"/>
        <v>3.1803172197260867</v>
      </c>
      <c r="J119" s="9">
        <v>3.2398635846911708</v>
      </c>
      <c r="K119">
        <f t="shared" si="8"/>
        <v>3.1948083147475415</v>
      </c>
    </row>
    <row r="120" spans="1:12" ht="12.75">
      <c r="A120" s="2" t="s">
        <v>28</v>
      </c>
      <c r="B120" s="1">
        <v>0.4583333333333333</v>
      </c>
      <c r="C120">
        <v>8</v>
      </c>
      <c r="D120">
        <v>5112</v>
      </c>
      <c r="E120">
        <v>3470</v>
      </c>
      <c r="F120" s="8">
        <f t="shared" si="9"/>
        <v>5112</v>
      </c>
      <c r="G120">
        <f>F120*100/Hoja3!$C$5</f>
        <v>3.459102473880799</v>
      </c>
      <c r="H120">
        <f t="shared" si="10"/>
        <v>3.641801548205489</v>
      </c>
      <c r="I120">
        <f t="shared" si="11"/>
        <v>3.641801548205489</v>
      </c>
      <c r="J120" s="9">
        <v>3.2398635846911708</v>
      </c>
      <c r="K120">
        <f t="shared" si="8"/>
        <v>3.993510393434427</v>
      </c>
      <c r="L120">
        <f>(K119+K120)/2</f>
        <v>3.5941593540909844</v>
      </c>
    </row>
    <row r="121" spans="1:11" ht="12.75">
      <c r="A121" s="2" t="s">
        <v>28</v>
      </c>
      <c r="B121" s="1">
        <v>0.4791666666666667</v>
      </c>
      <c r="C121">
        <v>8</v>
      </c>
      <c r="D121">
        <v>5652</v>
      </c>
      <c r="E121">
        <v>4112</v>
      </c>
      <c r="F121" s="8">
        <f t="shared" si="9"/>
        <v>5652</v>
      </c>
      <c r="G121">
        <f>F121*100/Hoja3!$C$5</f>
        <v>3.824500622530179</v>
      </c>
      <c r="H121">
        <f t="shared" si="10"/>
        <v>3.2385102582146916</v>
      </c>
      <c r="I121">
        <f t="shared" si="11"/>
        <v>3.641801548205489</v>
      </c>
      <c r="J121" s="9">
        <v>3.2398635846911708</v>
      </c>
      <c r="K121">
        <f t="shared" si="8"/>
        <v>3.993510393434427</v>
      </c>
    </row>
    <row r="122" spans="1:11" ht="12.75">
      <c r="A122" s="2" t="s">
        <v>28</v>
      </c>
      <c r="B122" s="1">
        <v>0.5</v>
      </c>
      <c r="C122">
        <v>8</v>
      </c>
      <c r="D122">
        <v>3920</v>
      </c>
      <c r="E122">
        <v>3039</v>
      </c>
      <c r="F122" s="8">
        <f t="shared" si="9"/>
        <v>3920</v>
      </c>
      <c r="G122">
        <f>F122*100/Hoja3!$C$5</f>
        <v>2.6525198938992043</v>
      </c>
      <c r="H122">
        <f t="shared" si="10"/>
        <v>3.288245006225302</v>
      </c>
      <c r="I122">
        <f t="shared" si="11"/>
        <v>3.2385102582146916</v>
      </c>
      <c r="J122" s="9">
        <v>3.2398635846911708</v>
      </c>
      <c r="K122">
        <f t="shared" si="8"/>
        <v>3.1948083147475415</v>
      </c>
    </row>
    <row r="123" spans="1:11" ht="12.75">
      <c r="A123" s="2" t="s">
        <v>28</v>
      </c>
      <c r="B123" s="1">
        <v>0.5208333333333334</v>
      </c>
      <c r="C123">
        <v>6</v>
      </c>
      <c r="D123">
        <v>5799</v>
      </c>
      <c r="E123">
        <v>3119</v>
      </c>
      <c r="F123" s="8">
        <f t="shared" si="9"/>
        <v>5799</v>
      </c>
      <c r="G123">
        <f>F123*100/Hoja3!$C$5</f>
        <v>3.9239701185513995</v>
      </c>
      <c r="H123">
        <f t="shared" si="10"/>
        <v>4.400679369891193</v>
      </c>
      <c r="I123">
        <f t="shared" si="11"/>
        <v>4.400679369891193</v>
      </c>
      <c r="J123" s="9">
        <v>4.319818112921561</v>
      </c>
      <c r="K123">
        <f t="shared" si="8"/>
        <v>4.792212472121312</v>
      </c>
    </row>
    <row r="124" spans="1:11" ht="12.75">
      <c r="A124" s="2" t="s">
        <v>28</v>
      </c>
      <c r="B124" s="1">
        <v>0.5416666666666666</v>
      </c>
      <c r="C124">
        <v>6</v>
      </c>
      <c r="D124">
        <v>7208</v>
      </c>
      <c r="E124">
        <v>5593</v>
      </c>
      <c r="F124" s="8">
        <f t="shared" si="9"/>
        <v>7208</v>
      </c>
      <c r="G124">
        <f>F124*100/Hoja3!$C$5</f>
        <v>4.877388621230986</v>
      </c>
      <c r="H124">
        <f t="shared" si="10"/>
        <v>5.039787798408488</v>
      </c>
      <c r="I124">
        <f t="shared" si="11"/>
        <v>5.039787798408488</v>
      </c>
      <c r="J124" s="9">
        <v>5.039787798408487</v>
      </c>
      <c r="K124">
        <f t="shared" si="8"/>
        <v>4.792212472121312</v>
      </c>
    </row>
    <row r="125" spans="1:11" ht="12.75">
      <c r="A125" s="2" t="s">
        <v>28</v>
      </c>
      <c r="B125" s="1">
        <v>0.5625</v>
      </c>
      <c r="C125">
        <v>6</v>
      </c>
      <c r="D125">
        <v>7688</v>
      </c>
      <c r="E125">
        <v>5189</v>
      </c>
      <c r="F125" s="8">
        <f t="shared" si="9"/>
        <v>7688</v>
      </c>
      <c r="G125">
        <f>F125*100/Hoja3!$C$5</f>
        <v>5.20218697558599</v>
      </c>
      <c r="H125">
        <f t="shared" si="10"/>
        <v>4.393236074270557</v>
      </c>
      <c r="I125">
        <f t="shared" si="11"/>
        <v>5.039787798408488</v>
      </c>
      <c r="J125" s="9">
        <v>5.039787798408487</v>
      </c>
      <c r="K125">
        <f t="shared" si="8"/>
        <v>4.792212472121312</v>
      </c>
    </row>
    <row r="126" spans="1:11" ht="12.75">
      <c r="A126" s="2" t="s">
        <v>28</v>
      </c>
      <c r="B126" s="1">
        <v>0.5833333333333334</v>
      </c>
      <c r="C126">
        <v>6</v>
      </c>
      <c r="D126">
        <v>5297</v>
      </c>
      <c r="E126">
        <v>4467</v>
      </c>
      <c r="F126" s="8">
        <f t="shared" si="9"/>
        <v>5297</v>
      </c>
      <c r="G126">
        <f>F126*100/Hoja3!$C$5</f>
        <v>3.5842851729551235</v>
      </c>
      <c r="H126">
        <f t="shared" si="10"/>
        <v>3.1708439343907324</v>
      </c>
      <c r="I126">
        <f t="shared" si="11"/>
        <v>3.1708439343907324</v>
      </c>
      <c r="J126" s="9">
        <v>3.599848427434634</v>
      </c>
      <c r="K126">
        <f t="shared" si="8"/>
        <v>3.1948083147475415</v>
      </c>
    </row>
    <row r="127" spans="1:11" ht="12.75">
      <c r="A127" s="2" t="s">
        <v>28</v>
      </c>
      <c r="B127" s="1">
        <v>0.6041666666666666</v>
      </c>
      <c r="C127">
        <v>6</v>
      </c>
      <c r="D127">
        <v>4075</v>
      </c>
      <c r="E127">
        <v>3773</v>
      </c>
      <c r="F127" s="8">
        <f t="shared" si="9"/>
        <v>4075</v>
      </c>
      <c r="G127">
        <f>F127*100/Hoja3!$C$5</f>
        <v>2.7574026958263413</v>
      </c>
      <c r="H127">
        <f t="shared" si="10"/>
        <v>3.0155497212147457</v>
      </c>
      <c r="I127">
        <f t="shared" si="11"/>
        <v>3.0155497212147457</v>
      </c>
      <c r="J127" s="9">
        <v>3.599848427434634</v>
      </c>
      <c r="K127">
        <f t="shared" si="8"/>
        <v>3.1948083147475415</v>
      </c>
    </row>
    <row r="128" spans="1:11" ht="12.75">
      <c r="A128" s="2" t="s">
        <v>28</v>
      </c>
      <c r="B128" s="1">
        <v>0.625</v>
      </c>
      <c r="C128">
        <v>6</v>
      </c>
      <c r="D128">
        <v>4838</v>
      </c>
      <c r="E128">
        <v>4151</v>
      </c>
      <c r="F128" s="8">
        <f t="shared" si="9"/>
        <v>4838</v>
      </c>
      <c r="G128">
        <f>F128*100/Hoja3!$C$5</f>
        <v>3.2736967466031506</v>
      </c>
      <c r="H128">
        <f t="shared" si="10"/>
        <v>3.0720511016077516</v>
      </c>
      <c r="I128">
        <f t="shared" si="11"/>
        <v>3.0720511016077516</v>
      </c>
      <c r="J128" s="9">
        <v>3.599848427434634</v>
      </c>
      <c r="K128">
        <f t="shared" si="8"/>
        <v>3.1948083147475415</v>
      </c>
    </row>
    <row r="129" spans="1:11" ht="12.75">
      <c r="A129" s="2" t="s">
        <v>28</v>
      </c>
      <c r="B129" s="1">
        <v>0.6458333333333334</v>
      </c>
      <c r="C129">
        <v>8</v>
      </c>
      <c r="D129">
        <v>4145</v>
      </c>
      <c r="E129">
        <v>4242</v>
      </c>
      <c r="F129" s="8">
        <f t="shared" si="9"/>
        <v>4242</v>
      </c>
      <c r="G129">
        <f>F129*100/Hoja3!$C$5</f>
        <v>2.870405456612353</v>
      </c>
      <c r="H129">
        <f t="shared" si="10"/>
        <v>2.606506793698912</v>
      </c>
      <c r="I129">
        <f t="shared" si="11"/>
        <v>3.0720511016077516</v>
      </c>
      <c r="J129" s="9">
        <v>2.8798787419477074</v>
      </c>
      <c r="K129">
        <f t="shared" si="8"/>
        <v>3.1948083147475415</v>
      </c>
    </row>
    <row r="130" spans="1:11" ht="12.75">
      <c r="A130" s="2" t="s">
        <v>28</v>
      </c>
      <c r="B130" s="1">
        <v>0.6666666666666666</v>
      </c>
      <c r="C130">
        <v>8</v>
      </c>
      <c r="D130">
        <v>2887</v>
      </c>
      <c r="E130">
        <v>3462</v>
      </c>
      <c r="F130" s="8">
        <f t="shared" si="9"/>
        <v>3462</v>
      </c>
      <c r="G130">
        <f>F130*100/Hoja3!$C$5</f>
        <v>2.3426081307854707</v>
      </c>
      <c r="H130">
        <f t="shared" si="10"/>
        <v>2.551358739782385</v>
      </c>
      <c r="I130">
        <f t="shared" si="11"/>
        <v>2.551358739782385</v>
      </c>
      <c r="J130" s="9">
        <v>2.8798787419477074</v>
      </c>
      <c r="K130">
        <f t="shared" si="8"/>
        <v>2.396106236060656</v>
      </c>
    </row>
    <row r="131" spans="1:11" ht="12.75">
      <c r="A131" s="2" t="s">
        <v>28</v>
      </c>
      <c r="B131" s="1">
        <v>0.6875</v>
      </c>
      <c r="C131">
        <v>8</v>
      </c>
      <c r="D131">
        <v>4079</v>
      </c>
      <c r="E131">
        <v>2935</v>
      </c>
      <c r="F131" s="8">
        <f t="shared" si="9"/>
        <v>4079</v>
      </c>
      <c r="G131">
        <f>F131*100/Hoja3!$C$5</f>
        <v>2.7601093487792996</v>
      </c>
      <c r="H131">
        <f t="shared" si="10"/>
        <v>2.806122448979592</v>
      </c>
      <c r="I131">
        <f t="shared" si="11"/>
        <v>2.806122448979592</v>
      </c>
      <c r="J131" s="9">
        <v>2.8798787419477074</v>
      </c>
      <c r="K131">
        <f t="shared" si="8"/>
        <v>3.1948083147475415</v>
      </c>
    </row>
    <row r="132" spans="1:11" ht="12.75">
      <c r="A132" s="2" t="s">
        <v>28</v>
      </c>
      <c r="B132" s="1">
        <v>0.7083333333333334</v>
      </c>
      <c r="C132">
        <v>8</v>
      </c>
      <c r="D132">
        <v>3096</v>
      </c>
      <c r="E132">
        <v>4215</v>
      </c>
      <c r="F132" s="8">
        <f t="shared" si="9"/>
        <v>4215</v>
      </c>
      <c r="G132">
        <f>F132*100/Hoja3!$C$5</f>
        <v>2.8521355491798843</v>
      </c>
      <c r="H132">
        <f t="shared" si="10"/>
        <v>2.7387944567747526</v>
      </c>
      <c r="I132">
        <f t="shared" si="11"/>
        <v>2.806122448979592</v>
      </c>
      <c r="J132" s="9">
        <v>2.8798787419477074</v>
      </c>
      <c r="K132">
        <f t="shared" si="8"/>
        <v>3.1948083147475415</v>
      </c>
    </row>
    <row r="133" spans="1:11" ht="12.75">
      <c r="A133" s="2" t="s">
        <v>28</v>
      </c>
      <c r="B133" s="1">
        <v>0.7291666666666666</v>
      </c>
      <c r="C133">
        <v>8</v>
      </c>
      <c r="D133">
        <v>3880</v>
      </c>
      <c r="E133">
        <v>2502</v>
      </c>
      <c r="F133" s="8">
        <f t="shared" si="9"/>
        <v>3880</v>
      </c>
      <c r="G133">
        <f>F133*100/Hoja3!$C$5</f>
        <v>2.6254533643696205</v>
      </c>
      <c r="H133">
        <f t="shared" si="10"/>
        <v>2.9915281762572405</v>
      </c>
      <c r="I133">
        <f t="shared" si="11"/>
        <v>2.7387944567747526</v>
      </c>
      <c r="J133" s="9">
        <v>2.8798787419477074</v>
      </c>
      <c r="K133">
        <f t="shared" si="8"/>
        <v>2.396106236060656</v>
      </c>
    </row>
    <row r="134" spans="1:11" ht="12.75">
      <c r="A134" s="2" t="s">
        <v>28</v>
      </c>
      <c r="B134" s="1">
        <v>0.75</v>
      </c>
      <c r="C134">
        <v>9</v>
      </c>
      <c r="D134">
        <v>3975</v>
      </c>
      <c r="E134">
        <v>4962</v>
      </c>
      <c r="F134" s="8">
        <f t="shared" si="9"/>
        <v>4962</v>
      </c>
      <c r="G134">
        <f>F134*100/Hoja3!$C$5</f>
        <v>3.35760298814486</v>
      </c>
      <c r="H134">
        <f t="shared" si="10"/>
        <v>2.7983408217398367</v>
      </c>
      <c r="I134">
        <f t="shared" si="11"/>
        <v>2.9915281762572405</v>
      </c>
      <c r="J134" s="9">
        <v>2.8798787419477074</v>
      </c>
      <c r="K134">
        <f t="shared" si="8"/>
        <v>3.1948083147475415</v>
      </c>
    </row>
    <row r="135" spans="1:11" ht="12.75">
      <c r="A135" s="2" t="s">
        <v>28</v>
      </c>
      <c r="B135" s="1">
        <v>0.7708333333333334</v>
      </c>
      <c r="C135">
        <v>9</v>
      </c>
      <c r="D135">
        <v>3309</v>
      </c>
      <c r="E135">
        <v>2746</v>
      </c>
      <c r="F135" s="8">
        <f t="shared" si="9"/>
        <v>3309</v>
      </c>
      <c r="G135">
        <f>F135*100/Hoja3!$C$5</f>
        <v>2.2390786553348128</v>
      </c>
      <c r="H135">
        <f t="shared" si="10"/>
        <v>2.5638770096898176</v>
      </c>
      <c r="I135">
        <f t="shared" si="11"/>
        <v>2.5638770096898176</v>
      </c>
      <c r="J135" s="9">
        <v>2.8798787419477074</v>
      </c>
      <c r="K135">
        <f t="shared" si="8"/>
        <v>2.396106236060656</v>
      </c>
    </row>
    <row r="136" spans="1:11" ht="12.75">
      <c r="A136" s="2" t="s">
        <v>28</v>
      </c>
      <c r="B136" s="1">
        <v>0.7916666666666666</v>
      </c>
      <c r="C136">
        <v>9</v>
      </c>
      <c r="D136">
        <v>4269</v>
      </c>
      <c r="E136">
        <v>2829</v>
      </c>
      <c r="F136" s="8">
        <f t="shared" si="9"/>
        <v>4269</v>
      </c>
      <c r="G136">
        <f>F136*100/Hoja3!$C$5</f>
        <v>2.8886753640448224</v>
      </c>
      <c r="H136">
        <f t="shared" si="10"/>
        <v>2.89205868023602</v>
      </c>
      <c r="I136">
        <f t="shared" si="11"/>
        <v>2.89205868023602</v>
      </c>
      <c r="J136" s="9">
        <v>2.8798787419477074</v>
      </c>
      <c r="K136">
        <f t="shared" si="8"/>
        <v>3.1948083147475415</v>
      </c>
    </row>
    <row r="137" spans="1:11" ht="12.75">
      <c r="A137" s="2" t="s">
        <v>28</v>
      </c>
      <c r="B137" s="1">
        <v>0.8125</v>
      </c>
      <c r="C137">
        <v>9</v>
      </c>
      <c r="D137">
        <v>4279</v>
      </c>
      <c r="E137">
        <v>3257</v>
      </c>
      <c r="F137" s="8">
        <f t="shared" si="9"/>
        <v>4279</v>
      </c>
      <c r="G137">
        <f>F137*100/Hoja3!$C$5</f>
        <v>2.895441996427218</v>
      </c>
      <c r="H137">
        <f t="shared" si="10"/>
        <v>2.7354111405835546</v>
      </c>
      <c r="I137">
        <f t="shared" si="11"/>
        <v>2.89205868023602</v>
      </c>
      <c r="J137" s="9">
        <v>2.8798787419477074</v>
      </c>
      <c r="K137">
        <f t="shared" si="8"/>
        <v>3.1948083147475415</v>
      </c>
    </row>
    <row r="138" spans="1:11" ht="12.75">
      <c r="A138" s="2" t="s">
        <v>28</v>
      </c>
      <c r="B138" s="1">
        <v>0.8333333333333334</v>
      </c>
      <c r="C138">
        <v>9</v>
      </c>
      <c r="D138">
        <v>3806</v>
      </c>
      <c r="E138">
        <v>2210</v>
      </c>
      <c r="F138" s="8">
        <f t="shared" si="9"/>
        <v>3806</v>
      </c>
      <c r="G138">
        <f>F138*100/Hoja3!$C$5</f>
        <v>2.575380284739891</v>
      </c>
      <c r="H138">
        <f t="shared" si="10"/>
        <v>2.1436691387430304</v>
      </c>
      <c r="I138">
        <f t="shared" si="11"/>
        <v>2.7354111405835546</v>
      </c>
      <c r="J138" s="9">
        <v>2.8798787419477074</v>
      </c>
      <c r="K138">
        <f t="shared" si="8"/>
        <v>2.396106236060656</v>
      </c>
    </row>
    <row r="139" spans="1:11" ht="12.75">
      <c r="A139" s="2" t="s">
        <v>28</v>
      </c>
      <c r="B139" s="1">
        <v>0.8541666666666666</v>
      </c>
      <c r="C139">
        <v>9</v>
      </c>
      <c r="D139">
        <v>2530</v>
      </c>
      <c r="E139">
        <v>2284</v>
      </c>
      <c r="F139" s="8">
        <f t="shared" si="9"/>
        <v>2530</v>
      </c>
      <c r="G139">
        <f>F139*100/Hoja3!$C$5</f>
        <v>1.71195799274617</v>
      </c>
      <c r="H139">
        <f t="shared" si="10"/>
        <v>1.905145347263574</v>
      </c>
      <c r="I139">
        <f t="shared" si="11"/>
        <v>1.905145347263574</v>
      </c>
      <c r="J139" s="9">
        <v>2.159909056460781</v>
      </c>
      <c r="K139">
        <f t="shared" si="8"/>
        <v>1.5974041573737707</v>
      </c>
    </row>
    <row r="140" spans="1:11" ht="12.75">
      <c r="A140" s="2" t="s">
        <v>28</v>
      </c>
      <c r="B140" s="1">
        <v>0.875</v>
      </c>
      <c r="C140">
        <v>9</v>
      </c>
      <c r="D140">
        <v>3101</v>
      </c>
      <c r="E140">
        <v>1382</v>
      </c>
      <c r="F140" s="8">
        <f t="shared" si="9"/>
        <v>3101</v>
      </c>
      <c r="G140">
        <f>F140*100/Hoja3!$C$5</f>
        <v>2.098332701780978</v>
      </c>
      <c r="H140">
        <f t="shared" si="10"/>
        <v>1.5803469929085694</v>
      </c>
      <c r="I140">
        <f t="shared" si="11"/>
        <v>1.905145347263574</v>
      </c>
      <c r="J140" s="9">
        <v>2.159909056460781</v>
      </c>
      <c r="K140">
        <f t="shared" si="8"/>
        <v>1.5974041573737707</v>
      </c>
    </row>
    <row r="141" spans="1:11" ht="12.75">
      <c r="A141" s="2" t="s">
        <v>28</v>
      </c>
      <c r="B141" s="1">
        <v>0.8958333333333334</v>
      </c>
      <c r="C141">
        <v>12</v>
      </c>
      <c r="D141">
        <v>1570</v>
      </c>
      <c r="E141">
        <v>1193</v>
      </c>
      <c r="F141" s="8">
        <f t="shared" si="9"/>
        <v>1570</v>
      </c>
      <c r="G141">
        <f>F141*100/Hoja3!$C$5</f>
        <v>1.062361284036161</v>
      </c>
      <c r="H141">
        <f t="shared" si="10"/>
        <v>0.819439181508147</v>
      </c>
      <c r="I141">
        <f t="shared" si="11"/>
        <v>0.819439181508147</v>
      </c>
      <c r="J141" s="9">
        <v>0.7199696854869269</v>
      </c>
      <c r="K141">
        <f t="shared" si="8"/>
        <v>0.7987020786868854</v>
      </c>
    </row>
    <row r="142" spans="1:11" ht="12.75">
      <c r="A142" s="2" t="s">
        <v>28</v>
      </c>
      <c r="B142" s="1">
        <v>0.9166666666666666</v>
      </c>
      <c r="C142">
        <v>12</v>
      </c>
      <c r="D142">
        <v>852</v>
      </c>
      <c r="E142">
        <v>736</v>
      </c>
      <c r="F142" s="8">
        <f t="shared" si="9"/>
        <v>852</v>
      </c>
      <c r="G142">
        <f>F142*100/Hoja3!$C$5</f>
        <v>0.5765170789801332</v>
      </c>
      <c r="H142">
        <f t="shared" si="10"/>
        <v>0.5393006008769555</v>
      </c>
      <c r="I142">
        <f t="shared" si="11"/>
        <v>0.5393006008769555</v>
      </c>
      <c r="J142" s="9">
        <v>0.7199696854869269</v>
      </c>
      <c r="K142">
        <f t="shared" si="8"/>
        <v>0.7987020786868854</v>
      </c>
    </row>
    <row r="143" spans="1:11" ht="12.75">
      <c r="A143" s="2" t="s">
        <v>28</v>
      </c>
      <c r="B143" s="1">
        <v>0.9375</v>
      </c>
      <c r="C143">
        <v>12</v>
      </c>
      <c r="D143">
        <v>742</v>
      </c>
      <c r="E143">
        <v>539</v>
      </c>
      <c r="F143" s="8">
        <f t="shared" si="9"/>
        <v>742</v>
      </c>
      <c r="G143">
        <f>F143*100/Hoja3!$C$5</f>
        <v>0.5020841227737779</v>
      </c>
      <c r="H143">
        <f t="shared" si="10"/>
        <v>0.4137795701835111</v>
      </c>
      <c r="I143">
        <f t="shared" si="11"/>
        <v>0.5393006008769555</v>
      </c>
      <c r="J143" s="9">
        <v>0.7199696854869269</v>
      </c>
      <c r="K143">
        <f t="shared" si="8"/>
        <v>0.7987020786868854</v>
      </c>
    </row>
    <row r="144" spans="1:11" ht="12.75">
      <c r="A144" s="2" t="s">
        <v>28</v>
      </c>
      <c r="B144" s="1">
        <v>0.9583333333333334</v>
      </c>
      <c r="C144">
        <v>12</v>
      </c>
      <c r="D144">
        <v>409</v>
      </c>
      <c r="E144">
        <v>481</v>
      </c>
      <c r="F144" s="8">
        <f t="shared" si="9"/>
        <v>481</v>
      </c>
      <c r="G144">
        <f>F144*100/Hoja3!$C$5</f>
        <v>0.3254750175932442</v>
      </c>
      <c r="H144">
        <f t="shared" si="10"/>
        <v>0.1627375087966221</v>
      </c>
      <c r="I144">
        <f t="shared" si="11"/>
        <v>0.4137795701835111</v>
      </c>
      <c r="J144" s="9">
        <v>0.7199696854869269</v>
      </c>
      <c r="K144">
        <f t="shared" si="8"/>
        <v>0.7987020786868854</v>
      </c>
    </row>
    <row r="145" ht="12.75">
      <c r="B145" s="1"/>
    </row>
    <row r="146" spans="1:11" ht="12.75">
      <c r="A146" s="2">
        <v>10</v>
      </c>
      <c r="B146" s="1">
        <v>0.25</v>
      </c>
      <c r="C146">
        <v>14</v>
      </c>
      <c r="D146">
        <v>372</v>
      </c>
      <c r="E146">
        <v>134</v>
      </c>
      <c r="F146" s="8">
        <f t="shared" si="9"/>
        <v>372</v>
      </c>
      <c r="G146">
        <f>F146*100/Hoja3!$C$6</f>
        <v>0.4736138519320135</v>
      </c>
      <c r="H146">
        <f t="shared" si="10"/>
        <v>1.021070723788911</v>
      </c>
      <c r="I146">
        <f>H146</f>
        <v>1.021070723788911</v>
      </c>
      <c r="J146" s="9">
        <v>0.7382180066628473</v>
      </c>
      <c r="K146">
        <f t="shared" si="8"/>
        <v>0.7987020786868854</v>
      </c>
    </row>
    <row r="147" spans="1:11" ht="12.75">
      <c r="A147" s="2">
        <v>10</v>
      </c>
      <c r="B147" s="1">
        <v>0.2708333333333333</v>
      </c>
      <c r="C147">
        <v>14</v>
      </c>
      <c r="D147">
        <v>1056</v>
      </c>
      <c r="E147">
        <v>1232</v>
      </c>
      <c r="F147" s="8">
        <f t="shared" si="9"/>
        <v>1232</v>
      </c>
      <c r="G147">
        <f>F147*100/Hoja3!$C$6</f>
        <v>1.5685275956458082</v>
      </c>
      <c r="H147">
        <f t="shared" si="10"/>
        <v>2.0593290470430965</v>
      </c>
      <c r="I147">
        <f t="shared" si="11"/>
        <v>2.0593290470430965</v>
      </c>
      <c r="J147" s="9">
        <v>2.214654019988542</v>
      </c>
      <c r="K147">
        <f t="shared" si="8"/>
        <v>2.396106236060656</v>
      </c>
    </row>
    <row r="148" spans="1:11" ht="12.75">
      <c r="A148" s="2">
        <v>10</v>
      </c>
      <c r="B148" s="1">
        <v>0.2916666666666667</v>
      </c>
      <c r="C148">
        <v>8</v>
      </c>
      <c r="D148">
        <v>2003</v>
      </c>
      <c r="E148">
        <v>1056</v>
      </c>
      <c r="F148" s="8">
        <f t="shared" si="9"/>
        <v>2003</v>
      </c>
      <c r="G148">
        <f>F148*100/Hoja3!$C$6</f>
        <v>2.5501304984403843</v>
      </c>
      <c r="H148">
        <f t="shared" si="10"/>
        <v>2.89833853205169</v>
      </c>
      <c r="I148">
        <f t="shared" si="11"/>
        <v>2.89833853205169</v>
      </c>
      <c r="J148" s="9">
        <v>2.9528720266513893</v>
      </c>
      <c r="K148">
        <f t="shared" si="8"/>
        <v>3.1948083147475415</v>
      </c>
    </row>
    <row r="149" spans="1:11" ht="12.75">
      <c r="A149" s="2">
        <v>10</v>
      </c>
      <c r="B149" s="1">
        <v>0.3125</v>
      </c>
      <c r="C149">
        <v>8</v>
      </c>
      <c r="D149">
        <v>2550</v>
      </c>
      <c r="E149">
        <v>1254</v>
      </c>
      <c r="F149" s="8">
        <f t="shared" si="9"/>
        <v>2550</v>
      </c>
      <c r="G149">
        <f>F149*100/Hoja3!$C$6</f>
        <v>3.246546565662996</v>
      </c>
      <c r="H149">
        <f t="shared" si="10"/>
        <v>3.9964351645553506</v>
      </c>
      <c r="I149">
        <f t="shared" si="11"/>
        <v>2.89833853205169</v>
      </c>
      <c r="J149" s="9">
        <v>4.429308039977084</v>
      </c>
      <c r="K149">
        <f aca="true" t="shared" si="12" ref="K149:K212">IF(ABS((I149-$M$2))&lt;ABS((I149-$M$3)),$M$2,IF(ABS((I149-$M$3))&lt;ABS(I149-$M$4),$M$3,IF(ABS((I149-$M$4))&lt;ABS(I149-$M$5),$M$4,IF(ABS((I149-$M$5))&lt;ABS((I149-$M$6)),$M$5,IF(ABS((I149-$M$6))&lt;ABS((I149-$M$7)),$M$6,IF(ABS((I149-$M$7))&lt;ABS((I149-$M$8)),$M$7,$M$8))))))</f>
        <v>3.1948083147475415</v>
      </c>
    </row>
    <row r="150" spans="1:11" ht="12.75">
      <c r="A150" s="2">
        <v>10</v>
      </c>
      <c r="B150" s="1">
        <v>0.3333333333333333</v>
      </c>
      <c r="C150">
        <v>8</v>
      </c>
      <c r="D150">
        <v>3728</v>
      </c>
      <c r="E150">
        <v>1364</v>
      </c>
      <c r="F150" s="8">
        <f t="shared" si="9"/>
        <v>3728</v>
      </c>
      <c r="G150">
        <f>F150*100/Hoja3!$C$6</f>
        <v>4.746323763447705</v>
      </c>
      <c r="H150">
        <f t="shared" si="10"/>
        <v>4.429308039977084</v>
      </c>
      <c r="I150">
        <f t="shared" si="11"/>
        <v>4.429308039977084</v>
      </c>
      <c r="J150" s="9">
        <v>4.429308039977084</v>
      </c>
      <c r="K150">
        <f t="shared" si="12"/>
        <v>4.792212472121312</v>
      </c>
    </row>
    <row r="151" spans="1:11" ht="12.75">
      <c r="A151" s="2">
        <v>10</v>
      </c>
      <c r="B151" s="1">
        <v>0.3541666666666667</v>
      </c>
      <c r="C151">
        <v>8</v>
      </c>
      <c r="D151">
        <v>3230</v>
      </c>
      <c r="E151">
        <v>2371</v>
      </c>
      <c r="F151" s="8">
        <f t="shared" si="9"/>
        <v>3230</v>
      </c>
      <c r="G151">
        <f>F151*100/Hoja3!$C$6</f>
        <v>4.112292316506461</v>
      </c>
      <c r="H151">
        <f t="shared" si="10"/>
        <v>4.023171430390223</v>
      </c>
      <c r="I151">
        <f t="shared" si="11"/>
        <v>4.023171430390223</v>
      </c>
      <c r="J151" s="9">
        <v>4.429308039977084</v>
      </c>
      <c r="K151">
        <f t="shared" si="12"/>
        <v>3.993510393434427</v>
      </c>
    </row>
    <row r="152" spans="1:11" ht="12.75">
      <c r="A152" s="2">
        <v>10</v>
      </c>
      <c r="B152" s="1">
        <v>0.375</v>
      </c>
      <c r="C152">
        <v>8</v>
      </c>
      <c r="D152">
        <v>3090</v>
      </c>
      <c r="E152">
        <v>2224</v>
      </c>
      <c r="F152" s="8">
        <f t="shared" si="9"/>
        <v>3090</v>
      </c>
      <c r="G152">
        <f>F152*100/Hoja3!$C$6</f>
        <v>3.9340505442739833</v>
      </c>
      <c r="H152">
        <f t="shared" si="10"/>
        <v>4.040995607613469</v>
      </c>
      <c r="I152">
        <f t="shared" si="11"/>
        <v>4.023171430390223</v>
      </c>
      <c r="J152" s="9">
        <v>4.429308039977084</v>
      </c>
      <c r="K152">
        <f t="shared" si="12"/>
        <v>3.993510393434427</v>
      </c>
    </row>
    <row r="153" spans="1:11" ht="12.75">
      <c r="A153" s="2">
        <v>10</v>
      </c>
      <c r="B153" s="1">
        <v>0.3958333333333333</v>
      </c>
      <c r="C153">
        <v>8</v>
      </c>
      <c r="D153">
        <v>3258</v>
      </c>
      <c r="E153">
        <v>2621</v>
      </c>
      <c r="F153" s="8">
        <f t="shared" si="9"/>
        <v>3258</v>
      </c>
      <c r="G153">
        <f>F153*100/Hoja3!$C$6</f>
        <v>4.1479406709529565</v>
      </c>
      <c r="H153">
        <f t="shared" si="10"/>
        <v>4.305175377172322</v>
      </c>
      <c r="I153">
        <f t="shared" si="11"/>
        <v>4.040995607613469</v>
      </c>
      <c r="J153" s="9">
        <v>4.429308039977084</v>
      </c>
      <c r="K153">
        <f t="shared" si="12"/>
        <v>3.993510393434427</v>
      </c>
    </row>
    <row r="154" spans="1:11" ht="12.75">
      <c r="A154" s="2">
        <v>10</v>
      </c>
      <c r="B154" s="1">
        <v>0.4166666666666667</v>
      </c>
      <c r="C154">
        <v>8</v>
      </c>
      <c r="D154">
        <v>3505</v>
      </c>
      <c r="E154">
        <v>2992</v>
      </c>
      <c r="F154" s="8">
        <f t="shared" si="9"/>
        <v>3505</v>
      </c>
      <c r="G154">
        <f>F154*100/Hoja3!$C$6</f>
        <v>4.462410083391687</v>
      </c>
      <c r="H154">
        <f t="shared" si="10"/>
        <v>3.9295944999681716</v>
      </c>
      <c r="I154">
        <f t="shared" si="11"/>
        <v>4.305175377172322</v>
      </c>
      <c r="J154" s="9">
        <v>4.429308039977084</v>
      </c>
      <c r="K154">
        <f t="shared" si="12"/>
        <v>3.993510393434427</v>
      </c>
    </row>
    <row r="155" spans="1:11" ht="12.75">
      <c r="A155" s="2">
        <v>10</v>
      </c>
      <c r="B155" s="1">
        <v>0.4375</v>
      </c>
      <c r="C155">
        <v>8</v>
      </c>
      <c r="D155">
        <v>2613</v>
      </c>
      <c r="E155">
        <v>2668</v>
      </c>
      <c r="F155" s="8">
        <f t="shared" si="9"/>
        <v>2668</v>
      </c>
      <c r="G155">
        <f>F155*100/Hoja3!$C$6</f>
        <v>3.396778916544656</v>
      </c>
      <c r="H155">
        <f t="shared" si="10"/>
        <v>3.547647845184289</v>
      </c>
      <c r="I155">
        <f t="shared" si="11"/>
        <v>3.547647845184289</v>
      </c>
      <c r="J155" s="9">
        <v>3.6910900333142367</v>
      </c>
      <c r="K155">
        <f t="shared" si="12"/>
        <v>3.1948083147475415</v>
      </c>
    </row>
    <row r="156" spans="1:11" ht="12.75">
      <c r="A156" s="2">
        <v>10</v>
      </c>
      <c r="B156" s="1">
        <v>0.4583333333333333</v>
      </c>
      <c r="C156">
        <v>10</v>
      </c>
      <c r="D156">
        <v>2905</v>
      </c>
      <c r="E156">
        <v>1842</v>
      </c>
      <c r="F156" s="8">
        <f t="shared" si="9"/>
        <v>2905</v>
      </c>
      <c r="G156">
        <f>F156*100/Hoja3!$C$6</f>
        <v>3.6985167738239224</v>
      </c>
      <c r="H156">
        <f t="shared" si="10"/>
        <v>3.635495575784582</v>
      </c>
      <c r="I156">
        <f t="shared" si="11"/>
        <v>3.635495575784582</v>
      </c>
      <c r="J156" s="9">
        <v>3.6910900333142367</v>
      </c>
      <c r="K156">
        <f t="shared" si="12"/>
        <v>3.993510393434427</v>
      </c>
    </row>
    <row r="157" spans="1:11" ht="12.75">
      <c r="A157" s="2">
        <v>10</v>
      </c>
      <c r="B157" s="1">
        <v>0.4791666666666667</v>
      </c>
      <c r="C157">
        <v>10</v>
      </c>
      <c r="D157">
        <v>2413</v>
      </c>
      <c r="E157">
        <v>2806</v>
      </c>
      <c r="F157" s="8">
        <f t="shared" si="9"/>
        <v>2806</v>
      </c>
      <c r="G157">
        <f>F157*100/Hoja3!$C$6</f>
        <v>3.5724743777452415</v>
      </c>
      <c r="H157">
        <f t="shared" si="10"/>
        <v>3.7271627729327137</v>
      </c>
      <c r="I157">
        <f t="shared" si="11"/>
        <v>3.635495575784582</v>
      </c>
      <c r="J157" s="9">
        <v>3.6910900333142367</v>
      </c>
      <c r="K157">
        <f t="shared" si="12"/>
        <v>3.993510393434427</v>
      </c>
    </row>
    <row r="158" spans="1:11" ht="12.75">
      <c r="A158" s="2">
        <v>10</v>
      </c>
      <c r="B158" s="1">
        <v>0.5</v>
      </c>
      <c r="C158">
        <v>10</v>
      </c>
      <c r="D158">
        <v>1994</v>
      </c>
      <c r="E158">
        <v>3049</v>
      </c>
      <c r="F158" s="8">
        <f t="shared" si="9"/>
        <v>3049</v>
      </c>
      <c r="G158">
        <f>F158*100/Hoja3!$C$6</f>
        <v>3.881851168120186</v>
      </c>
      <c r="H158">
        <f t="shared" si="10"/>
        <v>3.886943790183971</v>
      </c>
      <c r="I158">
        <f t="shared" si="11"/>
        <v>3.886943790183971</v>
      </c>
      <c r="J158" s="9">
        <v>3.6910900333142367</v>
      </c>
      <c r="K158">
        <f t="shared" si="12"/>
        <v>3.993510393434427</v>
      </c>
    </row>
    <row r="159" spans="1:11" ht="12.75">
      <c r="A159" s="2">
        <v>10</v>
      </c>
      <c r="B159" s="1">
        <v>0.5208333333333334</v>
      </c>
      <c r="C159">
        <v>10</v>
      </c>
      <c r="D159">
        <v>1572</v>
      </c>
      <c r="E159">
        <v>3057</v>
      </c>
      <c r="F159" s="8">
        <f t="shared" si="9"/>
        <v>3057</v>
      </c>
      <c r="G159">
        <f>F159*100/Hoja3!$C$6</f>
        <v>3.892036412247756</v>
      </c>
      <c r="H159">
        <f t="shared" si="10"/>
        <v>3.99643516455535</v>
      </c>
      <c r="I159">
        <f t="shared" si="11"/>
        <v>3.886943790183971</v>
      </c>
      <c r="J159" s="9">
        <v>3.6910900333142367</v>
      </c>
      <c r="K159">
        <f t="shared" si="12"/>
        <v>3.993510393434427</v>
      </c>
    </row>
    <row r="160" spans="1:11" ht="12.75">
      <c r="A160" s="2">
        <v>10</v>
      </c>
      <c r="B160" s="1">
        <v>0.5416666666666666</v>
      </c>
      <c r="C160">
        <v>10</v>
      </c>
      <c r="D160">
        <v>1799</v>
      </c>
      <c r="E160">
        <v>3221</v>
      </c>
      <c r="F160" s="8">
        <f t="shared" si="9"/>
        <v>3221</v>
      </c>
      <c r="G160">
        <f>F160*100/Hoja3!$C$6</f>
        <v>4.100833916862944</v>
      </c>
      <c r="H160">
        <f t="shared" si="10"/>
        <v>4.118658094086193</v>
      </c>
      <c r="I160">
        <f t="shared" si="11"/>
        <v>4.118658094086193</v>
      </c>
      <c r="J160" s="9">
        <v>4.429308039977084</v>
      </c>
      <c r="K160">
        <f t="shared" si="12"/>
        <v>3.993510393434427</v>
      </c>
    </row>
    <row r="161" spans="1:11" ht="12.75">
      <c r="A161" s="2">
        <v>10</v>
      </c>
      <c r="B161" s="1">
        <v>0.5625</v>
      </c>
      <c r="C161">
        <v>10</v>
      </c>
      <c r="D161">
        <v>1677</v>
      </c>
      <c r="E161">
        <v>3249</v>
      </c>
      <c r="F161" s="8">
        <f t="shared" si="9"/>
        <v>3249</v>
      </c>
      <c r="G161">
        <f>F161*100/Hoja3!$C$6</f>
        <v>4.136482271309441</v>
      </c>
      <c r="H161">
        <f t="shared" si="10"/>
        <v>3.891399834489783</v>
      </c>
      <c r="I161">
        <f t="shared" si="11"/>
        <v>4.118658094086193</v>
      </c>
      <c r="J161" s="9">
        <v>4.429308039977084</v>
      </c>
      <c r="K161">
        <f t="shared" si="12"/>
        <v>3.993510393434427</v>
      </c>
    </row>
    <row r="162" spans="1:11" ht="12.75">
      <c r="A162" s="2">
        <v>10</v>
      </c>
      <c r="B162" s="1">
        <v>0.5833333333333334</v>
      </c>
      <c r="C162">
        <v>10</v>
      </c>
      <c r="D162">
        <v>1431</v>
      </c>
      <c r="E162">
        <v>2864</v>
      </c>
      <c r="F162" s="8">
        <f t="shared" si="9"/>
        <v>2864</v>
      </c>
      <c r="G162">
        <f>F162*100/Hoja3!$C$6</f>
        <v>3.6463173976701255</v>
      </c>
      <c r="H162">
        <f t="shared" si="10"/>
        <v>3.48080718059711</v>
      </c>
      <c r="I162">
        <f t="shared" si="11"/>
        <v>3.48080718059711</v>
      </c>
      <c r="J162" s="9">
        <v>3.6910900333142367</v>
      </c>
      <c r="K162">
        <f t="shared" si="12"/>
        <v>3.1948083147475415</v>
      </c>
    </row>
    <row r="163" spans="1:11" ht="12.75">
      <c r="A163" s="2">
        <v>10</v>
      </c>
      <c r="B163" s="1">
        <v>0.6041666666666666</v>
      </c>
      <c r="C163">
        <v>10</v>
      </c>
      <c r="D163">
        <v>1563</v>
      </c>
      <c r="E163">
        <v>2604</v>
      </c>
      <c r="F163" s="8">
        <f t="shared" si="9"/>
        <v>2604</v>
      </c>
      <c r="G163">
        <f>F163*100/Hoja3!$C$6</f>
        <v>3.3152969635240943</v>
      </c>
      <c r="H163">
        <f t="shared" si="10"/>
        <v>2.8786046215545227</v>
      </c>
      <c r="I163">
        <f t="shared" si="11"/>
        <v>3.48080718059711</v>
      </c>
      <c r="J163" s="9">
        <v>3.6910900333142367</v>
      </c>
      <c r="K163">
        <f t="shared" si="12"/>
        <v>3.1948083147475415</v>
      </c>
    </row>
    <row r="164" spans="1:11" ht="12.75">
      <c r="A164" s="2">
        <v>10</v>
      </c>
      <c r="B164" s="1">
        <v>0.625</v>
      </c>
      <c r="C164">
        <v>10</v>
      </c>
      <c r="D164">
        <v>1597</v>
      </c>
      <c r="E164">
        <v>1918</v>
      </c>
      <c r="F164" s="8">
        <f t="shared" si="9"/>
        <v>1918</v>
      </c>
      <c r="G164">
        <f>F164*100/Hoja3!$C$6</f>
        <v>2.4419122795849515</v>
      </c>
      <c r="H164">
        <f t="shared" si="10"/>
        <v>2.1853714431217774</v>
      </c>
      <c r="I164">
        <f t="shared" si="11"/>
        <v>2.1853714431217774</v>
      </c>
      <c r="J164" s="9">
        <v>2.683763023319966</v>
      </c>
      <c r="K164">
        <f t="shared" si="12"/>
        <v>2.396106236060656</v>
      </c>
    </row>
    <row r="165" spans="1:11" ht="12.75">
      <c r="A165" s="2">
        <v>10</v>
      </c>
      <c r="B165" s="1">
        <v>0.6458333333333334</v>
      </c>
      <c r="C165">
        <v>10</v>
      </c>
      <c r="D165">
        <v>1320</v>
      </c>
      <c r="E165">
        <v>1515</v>
      </c>
      <c r="F165" s="8">
        <f aca="true" t="shared" si="13" ref="F165:F228">IF(E165&gt;D165,E165,D165)</f>
        <v>1515</v>
      </c>
      <c r="G165">
        <f>F165*100/Hoja3!$C$6</f>
        <v>1.9288306066586034</v>
      </c>
      <c r="H165">
        <f aca="true" t="shared" si="14" ref="H165:H228">(G165+G166)/2</f>
        <v>2.2974091285250493</v>
      </c>
      <c r="I165">
        <f aca="true" t="shared" si="15" ref="I165:I228">IF(ABS((G165-H164))&gt;ABS((G165-H165)),H165,H164)</f>
        <v>2.1853714431217774</v>
      </c>
      <c r="J165" s="9">
        <v>2.683763023319966</v>
      </c>
      <c r="K165">
        <f t="shared" si="12"/>
        <v>2.396106236060656</v>
      </c>
    </row>
    <row r="166" spans="1:12" ht="12.75">
      <c r="A166" s="2">
        <v>10</v>
      </c>
      <c r="B166" s="1">
        <v>0.6666666666666666</v>
      </c>
      <c r="C166">
        <v>10</v>
      </c>
      <c r="D166">
        <v>2094</v>
      </c>
      <c r="E166">
        <v>1661</v>
      </c>
      <c r="F166" s="8">
        <f t="shared" si="13"/>
        <v>2094</v>
      </c>
      <c r="G166">
        <f>F166*100/Hoja3!$C$6</f>
        <v>2.665987650391495</v>
      </c>
      <c r="H166">
        <f t="shared" si="14"/>
        <v>2.897701954293717</v>
      </c>
      <c r="I166">
        <f t="shared" si="15"/>
        <v>2.897701954293717</v>
      </c>
      <c r="J166" s="9">
        <v>2.683763023319966</v>
      </c>
      <c r="K166">
        <f t="shared" si="12"/>
        <v>3.1948083147475415</v>
      </c>
      <c r="L166">
        <f>(K165+K166)/2+0.1</f>
        <v>2.8954572754040986</v>
      </c>
    </row>
    <row r="167" spans="1:11" ht="12.75">
      <c r="A167" s="2">
        <v>10</v>
      </c>
      <c r="B167" s="1">
        <v>0.6875</v>
      </c>
      <c r="C167">
        <v>10</v>
      </c>
      <c r="D167">
        <v>2458</v>
      </c>
      <c r="E167">
        <v>2006</v>
      </c>
      <c r="F167" s="8">
        <f t="shared" si="13"/>
        <v>2458</v>
      </c>
      <c r="G167">
        <f>F167*100/Hoja3!$C$6</f>
        <v>3.129416258195939</v>
      </c>
      <c r="H167">
        <f t="shared" si="14"/>
        <v>2.8786046215545227</v>
      </c>
      <c r="I167">
        <f t="shared" si="15"/>
        <v>2.897701954293717</v>
      </c>
      <c r="J167" s="9">
        <v>2.683763023319966</v>
      </c>
      <c r="K167">
        <f t="shared" si="12"/>
        <v>3.1948083147475415</v>
      </c>
    </row>
    <row r="168" spans="1:11" ht="12.75">
      <c r="A168" s="2">
        <v>10</v>
      </c>
      <c r="B168" s="1">
        <v>0.7083333333333334</v>
      </c>
      <c r="C168">
        <v>10</v>
      </c>
      <c r="D168">
        <v>2064</v>
      </c>
      <c r="E168">
        <v>1911</v>
      </c>
      <c r="F168" s="8">
        <f t="shared" si="13"/>
        <v>2064</v>
      </c>
      <c r="G168">
        <f>F168*100/Hoja3!$C$6</f>
        <v>2.627792984913107</v>
      </c>
      <c r="H168">
        <f t="shared" si="14"/>
        <v>2.6526195174740597</v>
      </c>
      <c r="I168">
        <f t="shared" si="15"/>
        <v>2.6526195174740597</v>
      </c>
      <c r="J168" s="9">
        <v>2.683763023319966</v>
      </c>
      <c r="K168">
        <f t="shared" si="12"/>
        <v>2.396106236060656</v>
      </c>
    </row>
    <row r="169" spans="1:11" ht="12.75">
      <c r="A169" s="2">
        <v>10</v>
      </c>
      <c r="B169" s="1">
        <v>0.7291666666666666</v>
      </c>
      <c r="C169">
        <v>10</v>
      </c>
      <c r="D169">
        <v>2103</v>
      </c>
      <c r="E169">
        <v>1814</v>
      </c>
      <c r="F169" s="8">
        <f t="shared" si="13"/>
        <v>2103</v>
      </c>
      <c r="G169">
        <f>F169*100/Hoja3!$C$6</f>
        <v>2.677446050035012</v>
      </c>
      <c r="H169">
        <f t="shared" si="14"/>
        <v>2.458463301292253</v>
      </c>
      <c r="I169">
        <f t="shared" si="15"/>
        <v>2.6526195174740597</v>
      </c>
      <c r="J169" s="9">
        <v>2.683763023319966</v>
      </c>
      <c r="K169">
        <f t="shared" si="12"/>
        <v>2.396106236060656</v>
      </c>
    </row>
    <row r="170" spans="1:11" ht="12.75">
      <c r="A170" s="2">
        <v>10</v>
      </c>
      <c r="B170" s="1">
        <v>0.75</v>
      </c>
      <c r="C170">
        <v>10</v>
      </c>
      <c r="D170">
        <v>1684</v>
      </c>
      <c r="E170">
        <v>1759</v>
      </c>
      <c r="F170" s="8">
        <f t="shared" si="13"/>
        <v>1759</v>
      </c>
      <c r="G170">
        <f>F170*100/Hoja3!$C$6</f>
        <v>2.239480552549494</v>
      </c>
      <c r="H170">
        <f t="shared" si="14"/>
        <v>2.3833471258514227</v>
      </c>
      <c r="I170">
        <f t="shared" si="15"/>
        <v>2.3833471258514227</v>
      </c>
      <c r="J170" s="9">
        <v>2.683763023319966</v>
      </c>
      <c r="K170">
        <f t="shared" si="12"/>
        <v>2.396106236060656</v>
      </c>
    </row>
    <row r="171" spans="1:11" ht="12.75">
      <c r="A171" s="2">
        <v>10</v>
      </c>
      <c r="B171" s="1">
        <v>0.7708333333333334</v>
      </c>
      <c r="C171">
        <v>11</v>
      </c>
      <c r="D171">
        <v>1654</v>
      </c>
      <c r="E171">
        <v>1985</v>
      </c>
      <c r="F171" s="8">
        <f t="shared" si="13"/>
        <v>1985</v>
      </c>
      <c r="G171">
        <f>F171*100/Hoja3!$C$6</f>
        <v>2.5272136991533514</v>
      </c>
      <c r="H171">
        <f t="shared" si="14"/>
        <v>2.641161117830543</v>
      </c>
      <c r="I171">
        <f t="shared" si="15"/>
        <v>2.641161117830543</v>
      </c>
      <c r="J171" s="9">
        <v>2.683763023319966</v>
      </c>
      <c r="K171">
        <f t="shared" si="12"/>
        <v>2.396106236060656</v>
      </c>
    </row>
    <row r="172" spans="1:11" ht="12.75">
      <c r="A172" s="2">
        <v>10</v>
      </c>
      <c r="B172" s="1">
        <v>0.7916666666666666</v>
      </c>
      <c r="C172">
        <v>11</v>
      </c>
      <c r="D172">
        <v>1462</v>
      </c>
      <c r="E172">
        <v>2164</v>
      </c>
      <c r="F172" s="8">
        <f t="shared" si="13"/>
        <v>2164</v>
      </c>
      <c r="G172">
        <f>F172*100/Hoja3!$C$6</f>
        <v>2.7551085365077346</v>
      </c>
      <c r="H172">
        <f t="shared" si="14"/>
        <v>2.692087338468394</v>
      </c>
      <c r="I172">
        <f t="shared" si="15"/>
        <v>2.692087338468394</v>
      </c>
      <c r="J172" s="9">
        <v>2.683763023319966</v>
      </c>
      <c r="K172">
        <f t="shared" si="12"/>
        <v>2.396106236060656</v>
      </c>
    </row>
    <row r="173" spans="1:11" ht="12.75">
      <c r="A173" s="2">
        <v>10</v>
      </c>
      <c r="B173" s="1">
        <v>0.8125</v>
      </c>
      <c r="C173">
        <v>11</v>
      </c>
      <c r="D173">
        <v>1062</v>
      </c>
      <c r="E173">
        <v>2065</v>
      </c>
      <c r="F173" s="8">
        <f t="shared" si="13"/>
        <v>2065</v>
      </c>
      <c r="G173">
        <f>F173*100/Hoja3!$C$6</f>
        <v>2.6290661404290536</v>
      </c>
      <c r="H173">
        <f t="shared" si="14"/>
        <v>2.933986886498186</v>
      </c>
      <c r="I173">
        <f t="shared" si="15"/>
        <v>2.692087338468394</v>
      </c>
      <c r="J173" s="9">
        <v>2.683763023319966</v>
      </c>
      <c r="K173">
        <f t="shared" si="12"/>
        <v>2.396106236060656</v>
      </c>
    </row>
    <row r="174" spans="1:11" ht="12.75">
      <c r="A174" s="2">
        <v>10</v>
      </c>
      <c r="B174" s="1">
        <v>0.8333333333333334</v>
      </c>
      <c r="C174">
        <v>11</v>
      </c>
      <c r="D174">
        <v>1435</v>
      </c>
      <c r="E174">
        <v>2544</v>
      </c>
      <c r="F174" s="8">
        <f t="shared" si="13"/>
        <v>2544</v>
      </c>
      <c r="G174">
        <f>F174*100/Hoja3!$C$6</f>
        <v>3.2389076325673183</v>
      </c>
      <c r="H174">
        <f t="shared" si="14"/>
        <v>2.958176841301165</v>
      </c>
      <c r="I174">
        <f t="shared" si="15"/>
        <v>2.958176841301165</v>
      </c>
      <c r="J174" s="9">
        <v>2.683763023319966</v>
      </c>
      <c r="K174">
        <f t="shared" si="12"/>
        <v>3.1948083147475415</v>
      </c>
    </row>
    <row r="175" spans="1:11" ht="12.75">
      <c r="A175" s="2">
        <v>10</v>
      </c>
      <c r="B175" s="1">
        <v>0.8541666666666666</v>
      </c>
      <c r="C175">
        <v>11</v>
      </c>
      <c r="D175">
        <v>762</v>
      </c>
      <c r="E175">
        <v>2103</v>
      </c>
      <c r="F175" s="8">
        <f t="shared" si="13"/>
        <v>2103</v>
      </c>
      <c r="G175">
        <f>F175*100/Hoja3!$C$6</f>
        <v>2.677446050035012</v>
      </c>
      <c r="H175">
        <f t="shared" si="14"/>
        <v>2.36043032656439</v>
      </c>
      <c r="I175">
        <f t="shared" si="15"/>
        <v>2.958176841301165</v>
      </c>
      <c r="J175" s="9">
        <v>2.683763023319966</v>
      </c>
      <c r="K175">
        <f t="shared" si="12"/>
        <v>3.1948083147475415</v>
      </c>
    </row>
    <row r="176" spans="1:11" ht="12.75">
      <c r="A176" s="2">
        <v>10</v>
      </c>
      <c r="B176" s="1">
        <v>0.875</v>
      </c>
      <c r="C176">
        <v>11</v>
      </c>
      <c r="D176">
        <v>530</v>
      </c>
      <c r="E176">
        <v>1605</v>
      </c>
      <c r="F176" s="8">
        <f t="shared" si="13"/>
        <v>1605</v>
      </c>
      <c r="G176">
        <f>F176*100/Hoja3!$C$6</f>
        <v>2.043414603093768</v>
      </c>
      <c r="H176">
        <f t="shared" si="14"/>
        <v>1.6952065694824623</v>
      </c>
      <c r="I176">
        <f t="shared" si="15"/>
        <v>2.36043032656439</v>
      </c>
      <c r="J176" s="9">
        <v>2.214654019988542</v>
      </c>
      <c r="K176">
        <f t="shared" si="12"/>
        <v>2.396106236060656</v>
      </c>
    </row>
    <row r="177" spans="1:11" ht="12.75">
      <c r="A177" s="2">
        <v>10</v>
      </c>
      <c r="B177" s="1">
        <v>0.8958333333333334</v>
      </c>
      <c r="C177">
        <v>16</v>
      </c>
      <c r="D177">
        <v>263</v>
      </c>
      <c r="E177">
        <v>1058</v>
      </c>
      <c r="F177" s="8">
        <f t="shared" si="13"/>
        <v>1058</v>
      </c>
      <c r="G177">
        <f>F177*100/Hoja3!$C$6</f>
        <v>1.3469985358711567</v>
      </c>
      <c r="H177">
        <f t="shared" si="14"/>
        <v>1.1674836081227322</v>
      </c>
      <c r="I177">
        <f t="shared" si="15"/>
        <v>1.1674836081227322</v>
      </c>
      <c r="J177" s="9">
        <v>1.4764360133256946</v>
      </c>
      <c r="K177">
        <f t="shared" si="12"/>
        <v>0.7987020786868854</v>
      </c>
    </row>
    <row r="178" spans="1:11" ht="12.75">
      <c r="A178" s="2">
        <v>10</v>
      </c>
      <c r="B178" s="1">
        <v>0.9166666666666666</v>
      </c>
      <c r="C178">
        <v>16</v>
      </c>
      <c r="D178">
        <v>298</v>
      </c>
      <c r="E178">
        <v>776</v>
      </c>
      <c r="F178" s="8">
        <f t="shared" si="13"/>
        <v>776</v>
      </c>
      <c r="G178">
        <f>F178*100/Hoja3!$C$6</f>
        <v>0.9879686803743077</v>
      </c>
      <c r="H178">
        <f t="shared" si="14"/>
        <v>0.8428289515564327</v>
      </c>
      <c r="I178">
        <f t="shared" si="15"/>
        <v>0.8428289515564327</v>
      </c>
      <c r="J178" s="9">
        <v>0.7382180066628473</v>
      </c>
      <c r="K178">
        <f t="shared" si="12"/>
        <v>0.7987020786868854</v>
      </c>
    </row>
    <row r="179" spans="1:11" ht="12.75">
      <c r="A179" s="2">
        <v>10</v>
      </c>
      <c r="B179" s="1">
        <v>0.9375</v>
      </c>
      <c r="C179">
        <v>16</v>
      </c>
      <c r="D179">
        <v>201</v>
      </c>
      <c r="E179">
        <v>548</v>
      </c>
      <c r="F179" s="8">
        <f t="shared" si="13"/>
        <v>548</v>
      </c>
      <c r="G179">
        <f>F179*100/Hoja3!$C$6</f>
        <v>0.6976892227385575</v>
      </c>
      <c r="H179">
        <f t="shared" si="14"/>
        <v>0.6002928257686676</v>
      </c>
      <c r="I179">
        <f t="shared" si="15"/>
        <v>0.6002928257686676</v>
      </c>
      <c r="J179" s="9">
        <v>0.7382180066628473</v>
      </c>
      <c r="K179">
        <f t="shared" si="12"/>
        <v>0.7987020786868854</v>
      </c>
    </row>
    <row r="180" spans="1:11" ht="12.75">
      <c r="A180" s="2">
        <v>10</v>
      </c>
      <c r="B180" s="1">
        <v>0.9583333333333334</v>
      </c>
      <c r="C180">
        <v>16</v>
      </c>
      <c r="D180">
        <v>63</v>
      </c>
      <c r="E180">
        <v>395</v>
      </c>
      <c r="F180" s="8">
        <f t="shared" si="13"/>
        <v>395</v>
      </c>
      <c r="G180">
        <f>F180*100/Hoja3!$C$6</f>
        <v>0.5028964287987777</v>
      </c>
      <c r="H180">
        <f t="shared" si="14"/>
        <v>0.25144821439938886</v>
      </c>
      <c r="I180">
        <f t="shared" si="15"/>
        <v>0.6002928257686676</v>
      </c>
      <c r="J180" s="9">
        <v>0.7382180066628473</v>
      </c>
      <c r="K180">
        <f t="shared" si="12"/>
        <v>0.7987020786868854</v>
      </c>
    </row>
    <row r="181" ht="12.75">
      <c r="B181" s="1"/>
    </row>
    <row r="182" spans="1:11" ht="12.75">
      <c r="A182" s="2">
        <v>1001</v>
      </c>
      <c r="B182" s="1">
        <v>0.25</v>
      </c>
      <c r="C182">
        <v>16</v>
      </c>
      <c r="D182">
        <v>239</v>
      </c>
      <c r="E182">
        <v>32</v>
      </c>
      <c r="F182" s="8">
        <f t="shared" si="13"/>
        <v>239</v>
      </c>
      <c r="G182">
        <f>F182*100/Hoja3!$C$7</f>
        <v>0.6082508334817907</v>
      </c>
      <c r="H182">
        <f t="shared" si="14"/>
        <v>0.9047413025220777</v>
      </c>
      <c r="I182">
        <f t="shared" si="15"/>
        <v>0.9047413025220777</v>
      </c>
      <c r="J182" s="9">
        <v>0.6742385957513335</v>
      </c>
      <c r="K182">
        <f t="shared" si="12"/>
        <v>0.7987020786868854</v>
      </c>
    </row>
    <row r="183" spans="1:11" ht="12.75">
      <c r="A183" s="2">
        <v>1001</v>
      </c>
      <c r="B183" s="1">
        <v>0.2708333333333333</v>
      </c>
      <c r="C183">
        <v>16</v>
      </c>
      <c r="D183">
        <v>472</v>
      </c>
      <c r="E183">
        <v>252</v>
      </c>
      <c r="F183" s="8">
        <f t="shared" si="13"/>
        <v>472</v>
      </c>
      <c r="G183">
        <f>F183*100/Hoja3!$C$7</f>
        <v>1.2012317715623648</v>
      </c>
      <c r="H183">
        <f t="shared" si="14"/>
        <v>2.2713969409309547</v>
      </c>
      <c r="I183">
        <f t="shared" si="15"/>
        <v>0.9047413025220777</v>
      </c>
      <c r="J183" s="9">
        <v>0.6742385957513335</v>
      </c>
      <c r="K183">
        <f t="shared" si="12"/>
        <v>0.7987020786868854</v>
      </c>
    </row>
    <row r="184" spans="1:11" ht="12.75">
      <c r="A184" s="2">
        <v>1001</v>
      </c>
      <c r="B184" s="1">
        <v>0.2916666666666667</v>
      </c>
      <c r="C184">
        <v>12</v>
      </c>
      <c r="D184">
        <v>1313</v>
      </c>
      <c r="E184">
        <v>479</v>
      </c>
      <c r="F184" s="8">
        <f t="shared" si="13"/>
        <v>1313</v>
      </c>
      <c r="G184">
        <f>F184*100/Hoja3!$C$7</f>
        <v>3.3415621102995443</v>
      </c>
      <c r="H184">
        <f t="shared" si="14"/>
        <v>3.6316901229226577</v>
      </c>
      <c r="I184">
        <f t="shared" si="15"/>
        <v>3.6316901229226577</v>
      </c>
      <c r="J184" s="9">
        <v>3.3711929787566675</v>
      </c>
      <c r="K184">
        <f t="shared" si="12"/>
        <v>3.993510393434427</v>
      </c>
    </row>
    <row r="185" spans="1:11" ht="12.75">
      <c r="A185" s="2">
        <v>1001</v>
      </c>
      <c r="B185" s="1">
        <v>0.3125</v>
      </c>
      <c r="C185">
        <v>12</v>
      </c>
      <c r="D185">
        <v>1541</v>
      </c>
      <c r="E185">
        <v>251</v>
      </c>
      <c r="F185" s="8">
        <f t="shared" si="13"/>
        <v>1541</v>
      </c>
      <c r="G185">
        <f>F185*100/Hoja3!$C$7</f>
        <v>3.9218181355457715</v>
      </c>
      <c r="H185">
        <f t="shared" si="14"/>
        <v>4.460081948438654</v>
      </c>
      <c r="I185">
        <f t="shared" si="15"/>
        <v>3.6316901229226577</v>
      </c>
      <c r="J185" s="9">
        <v>4.045431574508001</v>
      </c>
      <c r="K185">
        <f t="shared" si="12"/>
        <v>3.993510393434427</v>
      </c>
    </row>
    <row r="186" spans="1:12" ht="12.75">
      <c r="A186" s="2">
        <v>1001</v>
      </c>
      <c r="B186" s="1">
        <v>0.3333333333333333</v>
      </c>
      <c r="C186">
        <v>12</v>
      </c>
      <c r="D186">
        <v>1964</v>
      </c>
      <c r="E186">
        <v>267</v>
      </c>
      <c r="F186" s="8">
        <f t="shared" si="13"/>
        <v>1964</v>
      </c>
      <c r="G186">
        <f>F186*100/Hoja3!$C$7</f>
        <v>4.998345761331535</v>
      </c>
      <c r="H186">
        <f t="shared" si="14"/>
        <v>4.435904614053394</v>
      </c>
      <c r="I186">
        <f t="shared" si="15"/>
        <v>4.460081948438654</v>
      </c>
      <c r="J186" s="9">
        <v>4.719670170259334</v>
      </c>
      <c r="K186">
        <f t="shared" si="12"/>
        <v>4.792212472121312</v>
      </c>
      <c r="L186">
        <f>(K186+K187)/2</f>
        <v>4.3928614327778694</v>
      </c>
    </row>
    <row r="187" spans="1:11" ht="12.75">
      <c r="A187" s="2">
        <v>1001</v>
      </c>
      <c r="B187" s="1">
        <v>0.3541666666666667</v>
      </c>
      <c r="C187">
        <v>12</v>
      </c>
      <c r="D187">
        <v>1522</v>
      </c>
      <c r="E187">
        <v>209</v>
      </c>
      <c r="F187" s="8">
        <f t="shared" si="13"/>
        <v>1522</v>
      </c>
      <c r="G187">
        <f>F187*100/Hoja3!$C$7</f>
        <v>3.8734634667752528</v>
      </c>
      <c r="H187">
        <f t="shared" si="14"/>
        <v>3.728399460463696</v>
      </c>
      <c r="I187">
        <f t="shared" si="15"/>
        <v>3.728399460463696</v>
      </c>
      <c r="J187" s="9">
        <v>4.045431574508001</v>
      </c>
      <c r="K187">
        <f t="shared" si="12"/>
        <v>3.993510393434427</v>
      </c>
    </row>
    <row r="188" spans="1:11" ht="12.75">
      <c r="A188" s="2">
        <v>1001</v>
      </c>
      <c r="B188" s="1">
        <v>0.375</v>
      </c>
      <c r="C188">
        <v>12</v>
      </c>
      <c r="D188">
        <v>1408</v>
      </c>
      <c r="E188">
        <v>512</v>
      </c>
      <c r="F188" s="8">
        <f t="shared" si="13"/>
        <v>1408</v>
      </c>
      <c r="G188">
        <f>F188*100/Hoja3!$C$7</f>
        <v>3.583335454152139</v>
      </c>
      <c r="H188">
        <f t="shared" si="14"/>
        <v>3.283027511261548</v>
      </c>
      <c r="I188">
        <f t="shared" si="15"/>
        <v>3.728399460463696</v>
      </c>
      <c r="J188" s="9">
        <v>4.045431574508001</v>
      </c>
      <c r="K188">
        <f t="shared" si="12"/>
        <v>3.993510393434427</v>
      </c>
    </row>
    <row r="189" spans="1:11" ht="12.75">
      <c r="A189" s="2">
        <v>1001</v>
      </c>
      <c r="B189" s="1">
        <v>0.3958333333333333</v>
      </c>
      <c r="C189">
        <v>12</v>
      </c>
      <c r="D189">
        <v>1172</v>
      </c>
      <c r="E189">
        <v>852</v>
      </c>
      <c r="F189" s="8">
        <f t="shared" si="13"/>
        <v>1172</v>
      </c>
      <c r="G189">
        <f>F189*100/Hoja3!$C$7</f>
        <v>2.982719568370957</v>
      </c>
      <c r="H189">
        <f t="shared" si="14"/>
        <v>3.1048787315806887</v>
      </c>
      <c r="I189">
        <f t="shared" si="15"/>
        <v>3.1048787315806887</v>
      </c>
      <c r="J189" s="9">
        <v>3.134073680881001</v>
      </c>
      <c r="K189">
        <f t="shared" si="12"/>
        <v>3.1948083147475415</v>
      </c>
    </row>
    <row r="190" spans="1:11" ht="12.75">
      <c r="A190" s="2">
        <v>1001</v>
      </c>
      <c r="B190" s="1">
        <v>0.4166666666666667</v>
      </c>
      <c r="C190">
        <v>12</v>
      </c>
      <c r="D190">
        <v>1268</v>
      </c>
      <c r="E190">
        <v>800</v>
      </c>
      <c r="F190" s="8">
        <f t="shared" si="13"/>
        <v>1268</v>
      </c>
      <c r="G190">
        <f>F190*100/Hoja3!$C$7</f>
        <v>3.2270378947904206</v>
      </c>
      <c r="H190">
        <f t="shared" si="14"/>
        <v>3.2244929122235515</v>
      </c>
      <c r="I190">
        <f t="shared" si="15"/>
        <v>3.2244929122235515</v>
      </c>
      <c r="J190" s="9">
        <v>3.134073680881001</v>
      </c>
      <c r="K190">
        <f t="shared" si="12"/>
        <v>3.1948083147475415</v>
      </c>
    </row>
    <row r="191" spans="1:11" ht="12.75">
      <c r="A191" s="2">
        <v>1001</v>
      </c>
      <c r="B191" s="1">
        <v>0.4375</v>
      </c>
      <c r="C191">
        <v>12</v>
      </c>
      <c r="D191">
        <v>1266</v>
      </c>
      <c r="E191">
        <v>714</v>
      </c>
      <c r="F191" s="8">
        <f t="shared" si="13"/>
        <v>1266</v>
      </c>
      <c r="G191">
        <f>F191*100/Hoja3!$C$7</f>
        <v>3.221947929656682</v>
      </c>
      <c r="H191">
        <f t="shared" si="14"/>
        <v>3.1265110833990786</v>
      </c>
      <c r="I191">
        <f t="shared" si="15"/>
        <v>3.2244929122235515</v>
      </c>
      <c r="J191" s="9">
        <v>3.134073680881001</v>
      </c>
      <c r="K191">
        <f t="shared" si="12"/>
        <v>3.1948083147475415</v>
      </c>
    </row>
    <row r="192" spans="1:11" ht="12.75">
      <c r="A192" s="2">
        <v>1001</v>
      </c>
      <c r="B192" s="1">
        <v>0.4583333333333333</v>
      </c>
      <c r="C192">
        <v>12</v>
      </c>
      <c r="D192">
        <v>1191</v>
      </c>
      <c r="E192">
        <v>968</v>
      </c>
      <c r="F192" s="8">
        <f t="shared" si="13"/>
        <v>1191</v>
      </c>
      <c r="G192">
        <f>F192*100/Hoja3!$C$7</f>
        <v>3.0310742371414756</v>
      </c>
      <c r="H192">
        <f t="shared" si="14"/>
        <v>2.7638510676201866</v>
      </c>
      <c r="I192">
        <f t="shared" si="15"/>
        <v>3.1265110833990786</v>
      </c>
      <c r="J192" s="9">
        <v>3.134073680881001</v>
      </c>
      <c r="K192">
        <f t="shared" si="12"/>
        <v>3.1948083147475415</v>
      </c>
    </row>
    <row r="193" spans="1:11" ht="12.75">
      <c r="A193" s="2">
        <v>1001</v>
      </c>
      <c r="B193" s="1">
        <v>0.4791666666666667</v>
      </c>
      <c r="C193">
        <v>12</v>
      </c>
      <c r="D193">
        <v>981</v>
      </c>
      <c r="E193">
        <v>954</v>
      </c>
      <c r="F193" s="8">
        <f t="shared" si="13"/>
        <v>981</v>
      </c>
      <c r="G193">
        <f>F193*100/Hoja3!$C$7</f>
        <v>2.496627898098898</v>
      </c>
      <c r="H193">
        <f t="shared" si="14"/>
        <v>2.5029903545160717</v>
      </c>
      <c r="I193">
        <f t="shared" si="15"/>
        <v>2.5029903545160717</v>
      </c>
      <c r="J193" s="9">
        <v>3.134073680881001</v>
      </c>
      <c r="K193">
        <f t="shared" si="12"/>
        <v>2.396106236060656</v>
      </c>
    </row>
    <row r="194" spans="1:11" ht="12.75">
      <c r="A194" s="2">
        <v>1001</v>
      </c>
      <c r="B194" s="1">
        <v>0.5</v>
      </c>
      <c r="C194">
        <v>12</v>
      </c>
      <c r="D194">
        <v>714</v>
      </c>
      <c r="E194">
        <v>986</v>
      </c>
      <c r="F194" s="8">
        <f t="shared" si="13"/>
        <v>986</v>
      </c>
      <c r="G194">
        <f>F194*100/Hoja3!$C$7</f>
        <v>2.5093528109332452</v>
      </c>
      <c r="H194">
        <f t="shared" si="14"/>
        <v>3.8072939200366482</v>
      </c>
      <c r="I194">
        <f t="shared" si="15"/>
        <v>2.5029903545160717</v>
      </c>
      <c r="J194" s="9">
        <v>3.134073680881001</v>
      </c>
      <c r="K194">
        <f t="shared" si="12"/>
        <v>2.396106236060656</v>
      </c>
    </row>
    <row r="195" spans="1:11" ht="12.75">
      <c r="A195" s="2">
        <v>1001</v>
      </c>
      <c r="B195" s="1">
        <v>0.5208333333333334</v>
      </c>
      <c r="C195">
        <v>12</v>
      </c>
      <c r="D195">
        <v>663</v>
      </c>
      <c r="E195">
        <v>2006</v>
      </c>
      <c r="F195" s="8">
        <f t="shared" si="13"/>
        <v>2006</v>
      </c>
      <c r="G195">
        <f>F195*100/Hoja3!$C$7</f>
        <v>5.105235029140051</v>
      </c>
      <c r="H195">
        <f t="shared" si="14"/>
        <v>4.406637314534396</v>
      </c>
      <c r="I195">
        <f t="shared" si="15"/>
        <v>4.406637314534396</v>
      </c>
      <c r="J195" s="9">
        <v>4.719670170259334</v>
      </c>
      <c r="K195">
        <f t="shared" si="12"/>
        <v>4.792212472121312</v>
      </c>
    </row>
    <row r="196" spans="1:11" ht="12.75">
      <c r="A196" s="2">
        <v>1001</v>
      </c>
      <c r="B196" s="1">
        <v>0.5416666666666666</v>
      </c>
      <c r="C196">
        <v>12</v>
      </c>
      <c r="D196">
        <v>360</v>
      </c>
      <c r="E196">
        <v>1457</v>
      </c>
      <c r="F196" s="8">
        <f t="shared" si="13"/>
        <v>1457</v>
      </c>
      <c r="G196">
        <f>F196*100/Hoja3!$C$7</f>
        <v>3.7080395999287403</v>
      </c>
      <c r="H196">
        <f t="shared" si="14"/>
        <v>4.572061181380907</v>
      </c>
      <c r="I196">
        <f t="shared" si="15"/>
        <v>4.406637314534396</v>
      </c>
      <c r="J196" s="9">
        <v>4.719670170259334</v>
      </c>
      <c r="K196">
        <f t="shared" si="12"/>
        <v>4.792212472121312</v>
      </c>
    </row>
    <row r="197" spans="1:11" ht="12.75">
      <c r="A197" s="2">
        <v>1001</v>
      </c>
      <c r="B197" s="1">
        <v>0.5625</v>
      </c>
      <c r="C197">
        <v>12</v>
      </c>
      <c r="D197">
        <v>575</v>
      </c>
      <c r="E197">
        <v>2136</v>
      </c>
      <c r="F197" s="8">
        <f t="shared" si="13"/>
        <v>2136</v>
      </c>
      <c r="G197">
        <f>F197*100/Hoja3!$C$7</f>
        <v>5.436082762833075</v>
      </c>
      <c r="H197">
        <f t="shared" si="14"/>
        <v>4.719670170259334</v>
      </c>
      <c r="I197">
        <f t="shared" si="15"/>
        <v>4.719670170259334</v>
      </c>
      <c r="J197" s="9">
        <v>4.719670170259334</v>
      </c>
      <c r="K197">
        <f t="shared" si="12"/>
        <v>4.792212472121312</v>
      </c>
    </row>
    <row r="198" spans="1:11" ht="12.75">
      <c r="A198" s="2">
        <v>1001</v>
      </c>
      <c r="B198" s="1">
        <v>0.5833333333333334</v>
      </c>
      <c r="C198">
        <v>12</v>
      </c>
      <c r="D198">
        <v>504</v>
      </c>
      <c r="E198">
        <v>1573</v>
      </c>
      <c r="F198" s="8">
        <f t="shared" si="13"/>
        <v>1573</v>
      </c>
      <c r="G198">
        <f>F198*100/Hoja3!$C$7</f>
        <v>4.003257577685593</v>
      </c>
      <c r="H198">
        <f t="shared" si="14"/>
        <v>3.9141831878451634</v>
      </c>
      <c r="I198">
        <f t="shared" si="15"/>
        <v>3.9141831878451634</v>
      </c>
      <c r="J198" s="9">
        <v>4.045431574508001</v>
      </c>
      <c r="K198">
        <f t="shared" si="12"/>
        <v>3.993510393434427</v>
      </c>
    </row>
    <row r="199" spans="1:11" ht="12.75">
      <c r="A199" s="2">
        <v>1001</v>
      </c>
      <c r="B199" s="1">
        <v>0.6041666666666666</v>
      </c>
      <c r="C199">
        <v>12</v>
      </c>
      <c r="D199">
        <v>609</v>
      </c>
      <c r="E199">
        <v>1503</v>
      </c>
      <c r="F199" s="8">
        <f t="shared" si="13"/>
        <v>1503</v>
      </c>
      <c r="G199">
        <f>F199*100/Hoja3!$C$7</f>
        <v>3.8251087980047336</v>
      </c>
      <c r="H199">
        <f t="shared" si="14"/>
        <v>3.425546535006235</v>
      </c>
      <c r="I199">
        <f t="shared" si="15"/>
        <v>3.9141831878451634</v>
      </c>
      <c r="J199" s="9">
        <v>4.045431574508001</v>
      </c>
      <c r="K199">
        <f t="shared" si="12"/>
        <v>3.993510393434427</v>
      </c>
    </row>
    <row r="200" spans="1:11" ht="12.75">
      <c r="A200" s="2">
        <v>1001</v>
      </c>
      <c r="B200" s="1">
        <v>0.625</v>
      </c>
      <c r="C200">
        <v>12</v>
      </c>
      <c r="D200">
        <v>559</v>
      </c>
      <c r="E200">
        <v>1189</v>
      </c>
      <c r="F200" s="8">
        <f t="shared" si="13"/>
        <v>1189</v>
      </c>
      <c r="G200">
        <f>F200*100/Hoja3!$C$7</f>
        <v>3.0259842720077366</v>
      </c>
      <c r="H200">
        <f t="shared" si="14"/>
        <v>2.2879393276156055</v>
      </c>
      <c r="I200">
        <f t="shared" si="15"/>
        <v>3.425546535006235</v>
      </c>
      <c r="J200" s="9">
        <v>3.3711929787566675</v>
      </c>
      <c r="K200">
        <f t="shared" si="12"/>
        <v>3.1948083147475415</v>
      </c>
    </row>
    <row r="201" spans="1:11" ht="12.75">
      <c r="A201" s="2">
        <v>1001</v>
      </c>
      <c r="B201" s="1">
        <v>0.6458333333333334</v>
      </c>
      <c r="C201">
        <v>15</v>
      </c>
      <c r="D201">
        <v>436</v>
      </c>
      <c r="E201">
        <v>609</v>
      </c>
      <c r="F201" s="8">
        <f t="shared" si="13"/>
        <v>609</v>
      </c>
      <c r="G201">
        <f>F201*100/Hoja3!$C$7</f>
        <v>1.5498943832234748</v>
      </c>
      <c r="H201">
        <f t="shared" si="14"/>
        <v>1.9087369251520627</v>
      </c>
      <c r="I201">
        <f t="shared" si="15"/>
        <v>1.9087369251520627</v>
      </c>
      <c r="J201" s="9">
        <v>2.0227157872540005</v>
      </c>
      <c r="K201">
        <f t="shared" si="12"/>
        <v>1.5974041573737707</v>
      </c>
    </row>
    <row r="202" spans="1:11" ht="12.75">
      <c r="A202" s="2">
        <v>1001</v>
      </c>
      <c r="B202" s="1">
        <v>0.6666666666666666</v>
      </c>
      <c r="C202">
        <v>15</v>
      </c>
      <c r="D202">
        <v>891</v>
      </c>
      <c r="E202">
        <v>710</v>
      </c>
      <c r="F202" s="8">
        <f t="shared" si="13"/>
        <v>891</v>
      </c>
      <c r="G202">
        <f>F202*100/Hoja3!$C$7</f>
        <v>2.2675794670806506</v>
      </c>
      <c r="H202">
        <f t="shared" si="14"/>
        <v>2.1505102690046574</v>
      </c>
      <c r="I202">
        <f t="shared" si="15"/>
        <v>2.1505102690046574</v>
      </c>
      <c r="J202" s="9">
        <v>2.0227157872540005</v>
      </c>
      <c r="K202">
        <f t="shared" si="12"/>
        <v>2.396106236060656</v>
      </c>
    </row>
    <row r="203" spans="1:11" ht="12.75">
      <c r="A203" s="2">
        <v>1001</v>
      </c>
      <c r="B203" s="1">
        <v>0.6875</v>
      </c>
      <c r="C203">
        <v>15</v>
      </c>
      <c r="D203">
        <v>799</v>
      </c>
      <c r="E203">
        <v>730</v>
      </c>
      <c r="F203" s="8">
        <f t="shared" si="13"/>
        <v>799</v>
      </c>
      <c r="G203">
        <f>F203*100/Hoja3!$C$7</f>
        <v>2.033441070928664</v>
      </c>
      <c r="H203">
        <f t="shared" si="14"/>
        <v>2.4775405288473773</v>
      </c>
      <c r="I203">
        <f t="shared" si="15"/>
        <v>2.1505102690046574</v>
      </c>
      <c r="J203" s="9">
        <v>2.0227157872540005</v>
      </c>
      <c r="K203">
        <f t="shared" si="12"/>
        <v>2.396106236060656</v>
      </c>
    </row>
    <row r="204" spans="1:11" ht="12.75">
      <c r="A204" s="2">
        <v>1001</v>
      </c>
      <c r="B204" s="1">
        <v>0.7083333333333334</v>
      </c>
      <c r="C204">
        <v>15</v>
      </c>
      <c r="D204">
        <v>1148</v>
      </c>
      <c r="E204">
        <v>922</v>
      </c>
      <c r="F204" s="8">
        <f t="shared" si="13"/>
        <v>1148</v>
      </c>
      <c r="G204">
        <f>F204*100/Hoja3!$C$7</f>
        <v>2.9216399867660905</v>
      </c>
      <c r="H204">
        <f t="shared" si="14"/>
        <v>2.9763571119537833</v>
      </c>
      <c r="I204">
        <f t="shared" si="15"/>
        <v>2.9763571119537833</v>
      </c>
      <c r="J204" s="9">
        <v>3.134073680881001</v>
      </c>
      <c r="K204">
        <f t="shared" si="12"/>
        <v>3.1948083147475415</v>
      </c>
    </row>
    <row r="205" spans="1:11" ht="12.75">
      <c r="A205" s="2">
        <v>1001</v>
      </c>
      <c r="B205" s="1">
        <v>0.7291666666666666</v>
      </c>
      <c r="C205">
        <v>15</v>
      </c>
      <c r="D205">
        <v>1191</v>
      </c>
      <c r="E205">
        <v>775</v>
      </c>
      <c r="F205" s="8">
        <f t="shared" si="13"/>
        <v>1191</v>
      </c>
      <c r="G205">
        <f>F205*100/Hoja3!$C$7</f>
        <v>3.0310742371414756</v>
      </c>
      <c r="H205">
        <f t="shared" si="14"/>
        <v>3.085791362329168</v>
      </c>
      <c r="I205">
        <f t="shared" si="15"/>
        <v>2.9763571119537833</v>
      </c>
      <c r="J205" s="9">
        <v>3.134073680881001</v>
      </c>
      <c r="K205">
        <f t="shared" si="12"/>
        <v>3.1948083147475415</v>
      </c>
    </row>
    <row r="206" spans="1:11" ht="12.75">
      <c r="A206" s="2">
        <v>1001</v>
      </c>
      <c r="B206" s="1">
        <v>0.75</v>
      </c>
      <c r="C206">
        <v>15</v>
      </c>
      <c r="D206">
        <v>1234</v>
      </c>
      <c r="E206">
        <v>736</v>
      </c>
      <c r="F206" s="8">
        <f t="shared" si="13"/>
        <v>1234</v>
      </c>
      <c r="G206">
        <f>F206*100/Hoja3!$C$7</f>
        <v>3.1405084875168603</v>
      </c>
      <c r="H206">
        <f t="shared" si="14"/>
        <v>2.7854834194385765</v>
      </c>
      <c r="I206">
        <f t="shared" si="15"/>
        <v>3.085791362329168</v>
      </c>
      <c r="J206" s="9">
        <v>3.134073680881001</v>
      </c>
      <c r="K206">
        <f t="shared" si="12"/>
        <v>3.1948083147475415</v>
      </c>
    </row>
    <row r="207" spans="1:11" ht="12.75">
      <c r="A207" s="2">
        <v>1001</v>
      </c>
      <c r="B207" s="1">
        <v>0.7708333333333334</v>
      </c>
      <c r="C207">
        <v>15</v>
      </c>
      <c r="D207">
        <v>955</v>
      </c>
      <c r="E207">
        <v>816</v>
      </c>
      <c r="F207" s="8">
        <f t="shared" si="13"/>
        <v>955</v>
      </c>
      <c r="G207">
        <f>F207*100/Hoja3!$C$7</f>
        <v>2.430458351360293</v>
      </c>
      <c r="H207">
        <f t="shared" si="14"/>
        <v>2.5602524622706335</v>
      </c>
      <c r="I207">
        <f t="shared" si="15"/>
        <v>2.5602524622706335</v>
      </c>
      <c r="J207" s="9">
        <v>3.134073680881001</v>
      </c>
      <c r="K207">
        <f t="shared" si="12"/>
        <v>2.396106236060656</v>
      </c>
    </row>
    <row r="208" spans="1:11" ht="12.75">
      <c r="A208" s="2">
        <v>1001</v>
      </c>
      <c r="B208" s="1">
        <v>0.7916666666666666</v>
      </c>
      <c r="C208">
        <v>15</v>
      </c>
      <c r="D208">
        <v>674</v>
      </c>
      <c r="E208">
        <v>1057</v>
      </c>
      <c r="F208" s="8">
        <f t="shared" si="13"/>
        <v>1057</v>
      </c>
      <c r="G208">
        <f>F208*100/Hoja3!$C$7</f>
        <v>2.6900465731809735</v>
      </c>
      <c r="H208">
        <f t="shared" si="14"/>
        <v>3.066703993077647</v>
      </c>
      <c r="I208">
        <f t="shared" si="15"/>
        <v>2.5602524622706335</v>
      </c>
      <c r="J208" s="9">
        <v>3.134073680881001</v>
      </c>
      <c r="K208">
        <f t="shared" si="12"/>
        <v>2.396106236060656</v>
      </c>
    </row>
    <row r="209" spans="1:12" ht="12.75">
      <c r="A209" s="2">
        <v>1001</v>
      </c>
      <c r="B209" s="1">
        <v>0.8125</v>
      </c>
      <c r="C209">
        <v>15</v>
      </c>
      <c r="D209">
        <v>388</v>
      </c>
      <c r="E209">
        <v>1353</v>
      </c>
      <c r="F209" s="8">
        <f t="shared" si="13"/>
        <v>1353</v>
      </c>
      <c r="G209">
        <f>F209*100/Hoja3!$C$7</f>
        <v>3.4433614129743213</v>
      </c>
      <c r="H209">
        <f t="shared" si="14"/>
        <v>3.3721019011019777</v>
      </c>
      <c r="I209">
        <f t="shared" si="15"/>
        <v>3.3721019011019777</v>
      </c>
      <c r="J209" s="9">
        <v>3.134073680881001</v>
      </c>
      <c r="K209">
        <f t="shared" si="12"/>
        <v>3.1948083147475415</v>
      </c>
      <c r="L209">
        <f>(K208+K209)/2+0.1</f>
        <v>2.8954572754040986</v>
      </c>
    </row>
    <row r="210" spans="1:11" ht="12.75">
      <c r="A210" s="2">
        <v>1001</v>
      </c>
      <c r="B210" s="1">
        <v>0.8333333333333334</v>
      </c>
      <c r="C210">
        <v>15</v>
      </c>
      <c r="D210">
        <v>327</v>
      </c>
      <c r="E210">
        <v>1297</v>
      </c>
      <c r="F210" s="8">
        <f t="shared" si="13"/>
        <v>1297</v>
      </c>
      <c r="G210">
        <f>F210*100/Hoja3!$C$7</f>
        <v>3.3008423892296337</v>
      </c>
      <c r="H210">
        <f t="shared" si="14"/>
        <v>3.1888631562873795</v>
      </c>
      <c r="I210">
        <f t="shared" si="15"/>
        <v>3.3721019011019777</v>
      </c>
      <c r="J210" s="9">
        <v>3.134073680881001</v>
      </c>
      <c r="K210">
        <f t="shared" si="12"/>
        <v>3.1948083147475415</v>
      </c>
    </row>
    <row r="211" spans="1:11" ht="12.75">
      <c r="A211" s="2">
        <v>1001</v>
      </c>
      <c r="B211" s="1">
        <v>0.8541666666666666</v>
      </c>
      <c r="C211">
        <v>15</v>
      </c>
      <c r="D211">
        <v>341</v>
      </c>
      <c r="E211">
        <v>1209</v>
      </c>
      <c r="F211" s="8">
        <f t="shared" si="13"/>
        <v>1209</v>
      </c>
      <c r="G211">
        <f>F211*100/Hoja3!$C$7</f>
        <v>3.0768839233451253</v>
      </c>
      <c r="H211">
        <f t="shared" si="14"/>
        <v>2.7829384368717074</v>
      </c>
      <c r="I211">
        <f t="shared" si="15"/>
        <v>3.1888631562873795</v>
      </c>
      <c r="J211" s="9">
        <v>3.134073680881001</v>
      </c>
      <c r="K211">
        <f t="shared" si="12"/>
        <v>3.1948083147475415</v>
      </c>
    </row>
    <row r="212" spans="1:11" ht="12.75">
      <c r="A212" s="2">
        <v>1001</v>
      </c>
      <c r="B212" s="1">
        <v>0.875</v>
      </c>
      <c r="C212">
        <v>15</v>
      </c>
      <c r="D212">
        <v>174</v>
      </c>
      <c r="E212">
        <v>978</v>
      </c>
      <c r="F212" s="8">
        <f t="shared" si="13"/>
        <v>978</v>
      </c>
      <c r="G212">
        <f>F212*100/Hoja3!$C$7</f>
        <v>2.48899295039829</v>
      </c>
      <c r="H212">
        <f t="shared" si="14"/>
        <v>1.8794696256330645</v>
      </c>
      <c r="I212">
        <f t="shared" si="15"/>
        <v>2.7829384368717074</v>
      </c>
      <c r="J212" s="9">
        <v>2.696954383005334</v>
      </c>
      <c r="K212">
        <f t="shared" si="12"/>
        <v>2.396106236060656</v>
      </c>
    </row>
    <row r="213" spans="1:11" ht="12.75">
      <c r="A213" s="2">
        <v>1001</v>
      </c>
      <c r="B213" s="1">
        <v>0.8958333333333334</v>
      </c>
      <c r="C213">
        <v>17</v>
      </c>
      <c r="D213">
        <v>166</v>
      </c>
      <c r="E213">
        <v>499</v>
      </c>
      <c r="F213" s="8">
        <f t="shared" si="13"/>
        <v>499</v>
      </c>
      <c r="G213">
        <f>F213*100/Hoja3!$C$7</f>
        <v>1.269946300867839</v>
      </c>
      <c r="H213">
        <f t="shared" si="14"/>
        <v>1.1236098032728477</v>
      </c>
      <c r="I213">
        <f t="shared" si="15"/>
        <v>1.1236098032728477</v>
      </c>
      <c r="J213" s="9">
        <v>1.348477191502667</v>
      </c>
      <c r="K213">
        <f aca="true" t="shared" si="16" ref="K213:K276">IF(ABS((I213-$M$2))&lt;ABS((I213-$M$3)),$M$2,IF(ABS((I213-$M$3))&lt;ABS(I213-$M$4),$M$3,IF(ABS((I213-$M$4))&lt;ABS(I213-$M$5),$M$4,IF(ABS((I213-$M$5))&lt;ABS((I213-$M$6)),$M$5,IF(ABS((I213-$M$6))&lt;ABS((I213-$M$7)),$M$6,IF(ABS((I213-$M$7))&lt;ABS((I213-$M$8)),$M$7,$M$8))))))</f>
        <v>0.7987020786868854</v>
      </c>
    </row>
    <row r="214" spans="1:11" ht="12.75">
      <c r="A214" s="2">
        <v>1001</v>
      </c>
      <c r="B214" s="1">
        <v>0.9166666666666666</v>
      </c>
      <c r="C214">
        <v>17</v>
      </c>
      <c r="D214">
        <v>124</v>
      </c>
      <c r="E214">
        <v>384</v>
      </c>
      <c r="F214" s="8">
        <f t="shared" si="13"/>
        <v>384</v>
      </c>
      <c r="G214">
        <f>F214*100/Hoja3!$C$7</f>
        <v>0.9772733056778561</v>
      </c>
      <c r="H214">
        <f t="shared" si="14"/>
        <v>0.8563866337515588</v>
      </c>
      <c r="I214">
        <f t="shared" si="15"/>
        <v>0.8563866337515588</v>
      </c>
      <c r="J214" s="9">
        <v>0.6742385957513335</v>
      </c>
      <c r="K214">
        <f t="shared" si="16"/>
        <v>0.7987020786868854</v>
      </c>
    </row>
    <row r="215" spans="1:11" ht="12.75">
      <c r="A215" s="2">
        <v>1001</v>
      </c>
      <c r="B215" s="1">
        <v>0.9375</v>
      </c>
      <c r="C215">
        <v>17</v>
      </c>
      <c r="D215">
        <v>134</v>
      </c>
      <c r="E215">
        <v>289</v>
      </c>
      <c r="F215" s="8">
        <f t="shared" si="13"/>
        <v>289</v>
      </c>
      <c r="G215">
        <f>F215*100/Hoja3!$C$7</f>
        <v>0.7354999618252615</v>
      </c>
      <c r="H215">
        <f t="shared" si="14"/>
        <v>0.6387906242842236</v>
      </c>
      <c r="I215">
        <f t="shared" si="15"/>
        <v>0.6387906242842236</v>
      </c>
      <c r="J215" s="9">
        <v>0.6742385957513335</v>
      </c>
      <c r="K215">
        <f t="shared" si="16"/>
        <v>0.7987020786868854</v>
      </c>
    </row>
    <row r="216" spans="1:11" ht="12.75">
      <c r="A216" s="2">
        <v>1001</v>
      </c>
      <c r="B216" s="1">
        <v>0.9583333333333334</v>
      </c>
      <c r="C216">
        <v>17</v>
      </c>
      <c r="D216">
        <v>56</v>
      </c>
      <c r="E216">
        <v>213</v>
      </c>
      <c r="F216" s="8">
        <f t="shared" si="13"/>
        <v>213</v>
      </c>
      <c r="G216">
        <f>F216*100/Hoja3!$C$7</f>
        <v>0.5420812867431858</v>
      </c>
      <c r="H216">
        <f t="shared" si="14"/>
        <v>0.2710406433715929</v>
      </c>
      <c r="I216">
        <f t="shared" si="15"/>
        <v>0.6387906242842236</v>
      </c>
      <c r="J216" s="9">
        <v>0.6742385957513335</v>
      </c>
      <c r="K216">
        <f t="shared" si="16"/>
        <v>0.7987020786868854</v>
      </c>
    </row>
    <row r="217" ht="12.75">
      <c r="B217" s="1"/>
    </row>
    <row r="218" spans="1:11" ht="12.75">
      <c r="A218" s="2">
        <v>12</v>
      </c>
      <c r="B218" s="1">
        <v>0.25</v>
      </c>
      <c r="C218">
        <v>10</v>
      </c>
      <c r="D218">
        <v>996</v>
      </c>
      <c r="E218">
        <v>240</v>
      </c>
      <c r="F218" s="8">
        <f t="shared" si="13"/>
        <v>996</v>
      </c>
      <c r="G218">
        <f>F218*100/Hoja3!$C$8</f>
        <v>0.5948825763910457</v>
      </c>
      <c r="H218">
        <f t="shared" si="14"/>
        <v>1.1643811071027548</v>
      </c>
      <c r="I218">
        <f t="shared" si="15"/>
        <v>1.1643811071027548</v>
      </c>
      <c r="J218" s="9">
        <v>1.2430076553162297</v>
      </c>
      <c r="K218">
        <f t="shared" si="16"/>
        <v>0.7987020786868854</v>
      </c>
    </row>
    <row r="219" spans="1:11" ht="12.75">
      <c r="A219" s="2">
        <v>12</v>
      </c>
      <c r="B219" s="1">
        <v>0.2708333333333333</v>
      </c>
      <c r="C219">
        <v>10</v>
      </c>
      <c r="D219">
        <v>2903</v>
      </c>
      <c r="E219">
        <v>1391</v>
      </c>
      <c r="F219" s="8">
        <f t="shared" si="13"/>
        <v>2903</v>
      </c>
      <c r="G219">
        <f>F219*100/Hoja3!$C$8</f>
        <v>1.7338796378144636</v>
      </c>
      <c r="H219">
        <f t="shared" si="14"/>
        <v>2.5584131686456266</v>
      </c>
      <c r="I219">
        <f t="shared" si="15"/>
        <v>1.1643811071027548</v>
      </c>
      <c r="J219" s="9">
        <v>1.2430076553162297</v>
      </c>
      <c r="K219">
        <f t="shared" si="16"/>
        <v>0.7987020786868854</v>
      </c>
    </row>
    <row r="220" spans="1:11" ht="12.75">
      <c r="A220" s="2">
        <v>12</v>
      </c>
      <c r="B220" s="1">
        <v>0.2916666666666667</v>
      </c>
      <c r="C220">
        <v>4</v>
      </c>
      <c r="D220">
        <v>5664</v>
      </c>
      <c r="E220">
        <v>2526</v>
      </c>
      <c r="F220" s="8">
        <f t="shared" si="13"/>
        <v>5664</v>
      </c>
      <c r="G220">
        <f>F220*100/Hoja3!$C$8</f>
        <v>3.38294669947679</v>
      </c>
      <c r="H220">
        <f t="shared" si="14"/>
        <v>3.3444226772105026</v>
      </c>
      <c r="I220">
        <f t="shared" si="15"/>
        <v>3.3444226772105026</v>
      </c>
      <c r="J220" s="9">
        <v>3.1075191382905745</v>
      </c>
      <c r="K220">
        <f t="shared" si="16"/>
        <v>3.1948083147475415</v>
      </c>
    </row>
    <row r="221" spans="1:11" ht="12.75">
      <c r="A221" s="2">
        <v>12</v>
      </c>
      <c r="B221" s="1">
        <v>0.3125</v>
      </c>
      <c r="C221">
        <v>4</v>
      </c>
      <c r="D221">
        <v>5535</v>
      </c>
      <c r="E221">
        <v>2840</v>
      </c>
      <c r="F221" s="8">
        <f t="shared" si="13"/>
        <v>5535</v>
      </c>
      <c r="G221">
        <f>F221*100/Hoja3!$C$8</f>
        <v>3.305898654944215</v>
      </c>
      <c r="H221">
        <f t="shared" si="14"/>
        <v>3.8485199608189786</v>
      </c>
      <c r="I221">
        <f t="shared" si="15"/>
        <v>3.3444226772105026</v>
      </c>
      <c r="J221" s="9">
        <v>3.1075191382905745</v>
      </c>
      <c r="K221">
        <f t="shared" si="16"/>
        <v>3.1948083147475415</v>
      </c>
    </row>
    <row r="222" spans="1:11" ht="12.75">
      <c r="A222" s="2">
        <v>12</v>
      </c>
      <c r="B222" s="1">
        <v>0.3333333333333333</v>
      </c>
      <c r="C222">
        <v>4</v>
      </c>
      <c r="D222">
        <v>7352</v>
      </c>
      <c r="E222">
        <v>2603</v>
      </c>
      <c r="F222" s="8">
        <f t="shared" si="13"/>
        <v>7352</v>
      </c>
      <c r="G222">
        <f>F222*100/Hoja3!$C$8</f>
        <v>4.391141266693743</v>
      </c>
      <c r="H222">
        <f t="shared" si="14"/>
        <v>4.27556919989488</v>
      </c>
      <c r="I222">
        <f t="shared" si="15"/>
        <v>4.27556919989488</v>
      </c>
      <c r="J222" s="9">
        <v>4.350526793606805</v>
      </c>
      <c r="K222">
        <f t="shared" si="16"/>
        <v>3.993510393434427</v>
      </c>
    </row>
    <row r="223" spans="1:11" ht="12.75">
      <c r="A223" s="2">
        <v>12</v>
      </c>
      <c r="B223" s="1">
        <v>0.3541666666666667</v>
      </c>
      <c r="C223">
        <v>4</v>
      </c>
      <c r="D223">
        <v>6965</v>
      </c>
      <c r="E223">
        <v>2592</v>
      </c>
      <c r="F223" s="8">
        <f t="shared" si="13"/>
        <v>6965</v>
      </c>
      <c r="G223">
        <f>F223*100/Hoja3!$C$8</f>
        <v>4.1599971330960175</v>
      </c>
      <c r="H223">
        <f t="shared" si="14"/>
        <v>3.909740306280909</v>
      </c>
      <c r="I223">
        <f t="shared" si="15"/>
        <v>4.27556919989488</v>
      </c>
      <c r="J223" s="9">
        <v>4.350526793606805</v>
      </c>
      <c r="K223">
        <f t="shared" si="16"/>
        <v>3.993510393434427</v>
      </c>
    </row>
    <row r="224" spans="1:11" ht="12.75">
      <c r="A224" s="2">
        <v>12</v>
      </c>
      <c r="B224" s="1">
        <v>0.375</v>
      </c>
      <c r="C224">
        <v>4</v>
      </c>
      <c r="D224">
        <v>6127</v>
      </c>
      <c r="E224">
        <v>2744</v>
      </c>
      <c r="F224" s="8">
        <f t="shared" si="13"/>
        <v>6127</v>
      </c>
      <c r="G224">
        <f>F224*100/Hoja3!$C$8</f>
        <v>3.6594834794658</v>
      </c>
      <c r="H224">
        <f t="shared" si="14"/>
        <v>3.3683135437322314</v>
      </c>
      <c r="I224">
        <f t="shared" si="15"/>
        <v>3.909740306280909</v>
      </c>
      <c r="J224" s="9">
        <v>3.7290229659486895</v>
      </c>
      <c r="K224">
        <f t="shared" si="16"/>
        <v>3.993510393434427</v>
      </c>
    </row>
    <row r="225" spans="1:11" ht="12.75">
      <c r="A225" s="2">
        <v>12</v>
      </c>
      <c r="B225" s="1">
        <v>0.3958333333333333</v>
      </c>
      <c r="C225">
        <v>4</v>
      </c>
      <c r="D225">
        <v>5152</v>
      </c>
      <c r="E225">
        <v>2619</v>
      </c>
      <c r="F225" s="8">
        <f t="shared" si="13"/>
        <v>5152</v>
      </c>
      <c r="G225">
        <f>F225*100/Hoja3!$C$8</f>
        <v>3.077143607998662</v>
      </c>
      <c r="H225">
        <f t="shared" si="14"/>
        <v>3.0881931337649613</v>
      </c>
      <c r="I225">
        <f t="shared" si="15"/>
        <v>3.0881931337649613</v>
      </c>
      <c r="J225" s="9">
        <v>3.1075191382905745</v>
      </c>
      <c r="K225">
        <f t="shared" si="16"/>
        <v>3.1948083147475415</v>
      </c>
    </row>
    <row r="226" spans="1:11" ht="12.75">
      <c r="A226" s="2">
        <v>12</v>
      </c>
      <c r="B226" s="1">
        <v>0.4166666666666667</v>
      </c>
      <c r="C226">
        <v>5</v>
      </c>
      <c r="D226">
        <v>5189</v>
      </c>
      <c r="E226">
        <v>3062</v>
      </c>
      <c r="F226" s="8">
        <f t="shared" si="13"/>
        <v>5189</v>
      </c>
      <c r="G226">
        <f>F226*100/Hoja3!$C$8</f>
        <v>3.099242659531261</v>
      </c>
      <c r="H226">
        <f t="shared" si="14"/>
        <v>2.8086699954607353</v>
      </c>
      <c r="I226">
        <f t="shared" si="15"/>
        <v>3.0881931337649613</v>
      </c>
      <c r="J226" s="9">
        <v>3.1075191382905745</v>
      </c>
      <c r="K226">
        <f t="shared" si="16"/>
        <v>3.1948083147475415</v>
      </c>
    </row>
    <row r="227" spans="1:11" ht="12.75">
      <c r="A227" s="2">
        <v>12</v>
      </c>
      <c r="B227" s="1">
        <v>0.4375</v>
      </c>
      <c r="C227">
        <v>5</v>
      </c>
      <c r="D227">
        <v>4216</v>
      </c>
      <c r="E227">
        <v>3787</v>
      </c>
      <c r="F227" s="8">
        <f t="shared" si="13"/>
        <v>4216</v>
      </c>
      <c r="G227">
        <f>F227*100/Hoja3!$C$8</f>
        <v>2.5180973313902095</v>
      </c>
      <c r="H227">
        <f t="shared" si="14"/>
        <v>2.398941634613087</v>
      </c>
      <c r="I227">
        <f t="shared" si="15"/>
        <v>2.398941634613087</v>
      </c>
      <c r="J227" s="9">
        <v>2.4860153106324594</v>
      </c>
      <c r="K227">
        <f t="shared" si="16"/>
        <v>2.396106236060656</v>
      </c>
    </row>
    <row r="228" spans="1:11" ht="12.75">
      <c r="A228" s="2">
        <v>12</v>
      </c>
      <c r="B228" s="1">
        <v>0.4583333333333333</v>
      </c>
      <c r="C228">
        <v>5</v>
      </c>
      <c r="D228">
        <v>3817</v>
      </c>
      <c r="E228">
        <v>3721</v>
      </c>
      <c r="F228" s="8">
        <f t="shared" si="13"/>
        <v>3817</v>
      </c>
      <c r="G228">
        <f>F228*100/Hoja3!$C$8</f>
        <v>2.2797859378359653</v>
      </c>
      <c r="H228">
        <f t="shared" si="14"/>
        <v>2.640538022314069</v>
      </c>
      <c r="I228">
        <f t="shared" si="15"/>
        <v>2.398941634613087</v>
      </c>
      <c r="J228" s="9">
        <v>2.4860153106324594</v>
      </c>
      <c r="K228">
        <f t="shared" si="16"/>
        <v>2.396106236060656</v>
      </c>
    </row>
    <row r="229" spans="1:11" ht="12.75">
      <c r="A229" s="2">
        <v>12</v>
      </c>
      <c r="B229" s="1">
        <v>0.4791666666666667</v>
      </c>
      <c r="C229">
        <v>5</v>
      </c>
      <c r="D229">
        <v>4378</v>
      </c>
      <c r="E229">
        <v>5025</v>
      </c>
      <c r="F229" s="8">
        <f aca="true" t="shared" si="17" ref="F229:F292">IF(E229&gt;D229,E229,D229)</f>
        <v>5025</v>
      </c>
      <c r="G229">
        <f>F229*100/Hoja3!$C$8</f>
        <v>3.0012901067921733</v>
      </c>
      <c r="H229">
        <f aca="true" t="shared" si="18" ref="H229:H292">(G229+G230)/2</f>
        <v>3.3297895214659436</v>
      </c>
      <c r="I229">
        <f aca="true" t="shared" si="19" ref="I229:I292">IF(ABS((G229-H228))&gt;ABS((G229-H229)),H229,H228)</f>
        <v>3.3297895214659436</v>
      </c>
      <c r="J229" s="9">
        <v>3.1075191382905745</v>
      </c>
      <c r="K229">
        <f t="shared" si="16"/>
        <v>3.1948083147475415</v>
      </c>
    </row>
    <row r="230" spans="1:11" ht="12.75">
      <c r="A230" s="2">
        <v>12</v>
      </c>
      <c r="B230" s="1">
        <v>0.5</v>
      </c>
      <c r="C230">
        <v>5</v>
      </c>
      <c r="D230">
        <v>2808</v>
      </c>
      <c r="E230">
        <v>6125</v>
      </c>
      <c r="F230" s="8">
        <f t="shared" si="17"/>
        <v>6125</v>
      </c>
      <c r="G230">
        <f>F230*100/Hoja3!$C$8</f>
        <v>3.658288936139714</v>
      </c>
      <c r="H230">
        <f t="shared" si="18"/>
        <v>3.695021143416872</v>
      </c>
      <c r="I230">
        <f t="shared" si="19"/>
        <v>3.695021143416872</v>
      </c>
      <c r="J230" s="9">
        <v>3.7290229659486895</v>
      </c>
      <c r="K230">
        <f t="shared" si="16"/>
        <v>3.993510393434427</v>
      </c>
    </row>
    <row r="231" spans="1:11" ht="12.75">
      <c r="A231" s="2">
        <v>12</v>
      </c>
      <c r="B231" s="1">
        <v>0.5208333333333334</v>
      </c>
      <c r="C231">
        <v>4</v>
      </c>
      <c r="D231">
        <v>3459</v>
      </c>
      <c r="E231">
        <v>6248</v>
      </c>
      <c r="F231" s="8">
        <f t="shared" si="17"/>
        <v>6248</v>
      </c>
      <c r="G231">
        <f>F231*100/Hoja3!$C$8</f>
        <v>3.7317533506940297</v>
      </c>
      <c r="H231">
        <f t="shared" si="18"/>
        <v>3.7210024607592516</v>
      </c>
      <c r="I231">
        <f t="shared" si="19"/>
        <v>3.7210024607592516</v>
      </c>
      <c r="J231" s="9">
        <v>3.7290229659486895</v>
      </c>
      <c r="K231">
        <f t="shared" si="16"/>
        <v>3.993510393434427</v>
      </c>
    </row>
    <row r="232" spans="1:11" ht="12.75">
      <c r="A232" s="2">
        <v>12</v>
      </c>
      <c r="B232" s="1">
        <v>0.5416666666666666</v>
      </c>
      <c r="C232">
        <v>4</v>
      </c>
      <c r="D232">
        <v>2836</v>
      </c>
      <c r="E232">
        <v>6212</v>
      </c>
      <c r="F232" s="8">
        <f t="shared" si="17"/>
        <v>6212</v>
      </c>
      <c r="G232">
        <f>F232*100/Hoja3!$C$8</f>
        <v>3.710251570824474</v>
      </c>
      <c r="H232">
        <f t="shared" si="18"/>
        <v>3.913921207922211</v>
      </c>
      <c r="I232">
        <f t="shared" si="19"/>
        <v>3.7210024607592516</v>
      </c>
      <c r="J232" s="9">
        <v>3.7290229659486895</v>
      </c>
      <c r="K232">
        <f t="shared" si="16"/>
        <v>3.993510393434427</v>
      </c>
    </row>
    <row r="233" spans="1:11" ht="12.75">
      <c r="A233" s="2">
        <v>12</v>
      </c>
      <c r="B233" s="1">
        <v>0.5625</v>
      </c>
      <c r="C233">
        <v>4</v>
      </c>
      <c r="D233">
        <v>3031</v>
      </c>
      <c r="E233">
        <v>6894</v>
      </c>
      <c r="F233" s="8">
        <f t="shared" si="17"/>
        <v>6894</v>
      </c>
      <c r="G233">
        <f>F233*100/Hoja3!$C$8</f>
        <v>4.117590845019949</v>
      </c>
      <c r="H233">
        <f t="shared" si="18"/>
        <v>4.136106266574289</v>
      </c>
      <c r="I233">
        <f t="shared" si="19"/>
        <v>4.136106266574289</v>
      </c>
      <c r="J233" s="9">
        <v>4.350526793606805</v>
      </c>
      <c r="K233">
        <f t="shared" si="16"/>
        <v>3.993510393434427</v>
      </c>
    </row>
    <row r="234" spans="1:11" ht="12.75">
      <c r="A234" s="2">
        <v>12</v>
      </c>
      <c r="B234" s="1">
        <v>0.5833333333333334</v>
      </c>
      <c r="C234">
        <v>4</v>
      </c>
      <c r="D234">
        <v>2884</v>
      </c>
      <c r="E234">
        <v>6956</v>
      </c>
      <c r="F234" s="8">
        <f t="shared" si="17"/>
        <v>6956</v>
      </c>
      <c r="G234">
        <f>F234*100/Hoja3!$C$8</f>
        <v>4.154621688128628</v>
      </c>
      <c r="H234">
        <f t="shared" si="18"/>
        <v>4.350526793606804</v>
      </c>
      <c r="I234">
        <f t="shared" si="19"/>
        <v>4.136106266574289</v>
      </c>
      <c r="J234" s="9">
        <v>4.350526793606805</v>
      </c>
      <c r="K234">
        <f t="shared" si="16"/>
        <v>3.993510393434427</v>
      </c>
    </row>
    <row r="235" spans="1:11" ht="12.75">
      <c r="A235" s="2">
        <v>12</v>
      </c>
      <c r="B235" s="1">
        <v>0.6041666666666666</v>
      </c>
      <c r="C235">
        <v>4</v>
      </c>
      <c r="D235">
        <v>3358</v>
      </c>
      <c r="E235">
        <v>7612</v>
      </c>
      <c r="F235" s="8">
        <f t="shared" si="17"/>
        <v>7612</v>
      </c>
      <c r="G235">
        <f>F235*100/Hoja3!$C$8</f>
        <v>4.54643189908498</v>
      </c>
      <c r="H235">
        <f t="shared" si="18"/>
        <v>3.578851804954966</v>
      </c>
      <c r="I235">
        <f t="shared" si="19"/>
        <v>4.350526793606804</v>
      </c>
      <c r="J235" s="9">
        <v>4.350526793606805</v>
      </c>
      <c r="K235">
        <f t="shared" si="16"/>
        <v>3.993510393434427</v>
      </c>
    </row>
    <row r="236" spans="1:11" ht="12.75">
      <c r="A236" s="2">
        <v>12</v>
      </c>
      <c r="B236" s="1">
        <v>0.625</v>
      </c>
      <c r="C236">
        <v>4</v>
      </c>
      <c r="D236">
        <v>3027</v>
      </c>
      <c r="E236">
        <v>4372</v>
      </c>
      <c r="F236" s="8">
        <f t="shared" si="17"/>
        <v>4372</v>
      </c>
      <c r="G236">
        <f>F236*100/Hoja3!$C$8</f>
        <v>2.6112717108249517</v>
      </c>
      <c r="H236">
        <f t="shared" si="18"/>
        <v>2.5318345796402033</v>
      </c>
      <c r="I236">
        <f t="shared" si="19"/>
        <v>2.5318345796402033</v>
      </c>
      <c r="J236" s="9">
        <v>2.796767224461517</v>
      </c>
      <c r="K236">
        <f t="shared" si="16"/>
        <v>2.396106236060656</v>
      </c>
    </row>
    <row r="237" spans="1:11" ht="12.75">
      <c r="A237" s="2">
        <v>12</v>
      </c>
      <c r="B237" s="1">
        <v>0.6458333333333334</v>
      </c>
      <c r="C237">
        <v>6</v>
      </c>
      <c r="D237">
        <v>4106</v>
      </c>
      <c r="E237">
        <v>3756</v>
      </c>
      <c r="F237" s="8">
        <f t="shared" si="17"/>
        <v>4106</v>
      </c>
      <c r="G237">
        <f>F237*100/Hoja3!$C$8</f>
        <v>2.4523974484554554</v>
      </c>
      <c r="H237">
        <f t="shared" si="18"/>
        <v>2.698772009460783</v>
      </c>
      <c r="I237">
        <f t="shared" si="19"/>
        <v>2.5318345796402033</v>
      </c>
      <c r="J237" s="9">
        <v>2.796767224461517</v>
      </c>
      <c r="K237">
        <f t="shared" si="16"/>
        <v>2.396106236060656</v>
      </c>
    </row>
    <row r="238" spans="1:11" ht="12.75">
      <c r="A238" s="2">
        <v>12</v>
      </c>
      <c r="B238" s="1">
        <v>0.6666666666666666</v>
      </c>
      <c r="C238">
        <v>6</v>
      </c>
      <c r="D238">
        <v>4931</v>
      </c>
      <c r="E238">
        <v>3550</v>
      </c>
      <c r="F238" s="8">
        <f t="shared" si="17"/>
        <v>4931</v>
      </c>
      <c r="G238">
        <f>F238*100/Hoja3!$C$8</f>
        <v>2.9451465704661106</v>
      </c>
      <c r="H238">
        <f t="shared" si="18"/>
        <v>2.903934825716129</v>
      </c>
      <c r="I238">
        <f t="shared" si="19"/>
        <v>2.903934825716129</v>
      </c>
      <c r="J238" s="9">
        <v>2.796767224461517</v>
      </c>
      <c r="K238">
        <f t="shared" si="16"/>
        <v>3.1948083147475415</v>
      </c>
    </row>
    <row r="239" spans="1:11" ht="12.75">
      <c r="A239" s="2">
        <v>12</v>
      </c>
      <c r="B239" s="1">
        <v>0.6875</v>
      </c>
      <c r="C239">
        <v>6</v>
      </c>
      <c r="D239">
        <v>4793</v>
      </c>
      <c r="E239">
        <v>2913</v>
      </c>
      <c r="F239" s="8">
        <f t="shared" si="17"/>
        <v>4793</v>
      </c>
      <c r="G239">
        <f>F239*100/Hoja3!$C$8</f>
        <v>2.8627230809661466</v>
      </c>
      <c r="H239">
        <f t="shared" si="18"/>
        <v>2.6969801944716534</v>
      </c>
      <c r="I239">
        <f t="shared" si="19"/>
        <v>2.903934825716129</v>
      </c>
      <c r="J239" s="9">
        <v>2.796767224461517</v>
      </c>
      <c r="K239">
        <f t="shared" si="16"/>
        <v>3.1948083147475415</v>
      </c>
    </row>
    <row r="240" spans="1:11" ht="12.75">
      <c r="A240" s="2">
        <v>12</v>
      </c>
      <c r="B240" s="1">
        <v>0.7083333333333334</v>
      </c>
      <c r="C240">
        <v>6</v>
      </c>
      <c r="D240">
        <v>4238</v>
      </c>
      <c r="E240">
        <v>3338</v>
      </c>
      <c r="F240" s="8">
        <f t="shared" si="17"/>
        <v>4238</v>
      </c>
      <c r="G240">
        <f>F240*100/Hoja3!$C$8</f>
        <v>2.53123730797716</v>
      </c>
      <c r="H240">
        <f t="shared" si="18"/>
        <v>2.5709558735695346</v>
      </c>
      <c r="I240">
        <f t="shared" si="19"/>
        <v>2.5709558735695346</v>
      </c>
      <c r="J240" s="9">
        <v>2.796767224461517</v>
      </c>
      <c r="K240">
        <f t="shared" si="16"/>
        <v>2.396106236060656</v>
      </c>
    </row>
    <row r="241" spans="1:11" ht="12.75">
      <c r="A241" s="2">
        <v>12</v>
      </c>
      <c r="B241" s="1">
        <v>0.7291666666666666</v>
      </c>
      <c r="C241">
        <v>6</v>
      </c>
      <c r="D241">
        <v>4371</v>
      </c>
      <c r="E241">
        <v>3382</v>
      </c>
      <c r="F241" s="8">
        <f t="shared" si="17"/>
        <v>4371</v>
      </c>
      <c r="G241">
        <f>F241*100/Hoja3!$C$8</f>
        <v>2.6106744391619086</v>
      </c>
      <c r="H241">
        <f t="shared" si="18"/>
        <v>2.764770528227059</v>
      </c>
      <c r="I241">
        <f t="shared" si="19"/>
        <v>2.5709558735695346</v>
      </c>
      <c r="J241" s="9">
        <v>2.796767224461517</v>
      </c>
      <c r="K241">
        <f t="shared" si="16"/>
        <v>2.396106236060656</v>
      </c>
    </row>
    <row r="242" spans="1:12" ht="12.75">
      <c r="A242" s="2">
        <v>12</v>
      </c>
      <c r="B242" s="1">
        <v>0.75</v>
      </c>
      <c r="C242">
        <v>6</v>
      </c>
      <c r="D242">
        <v>3358</v>
      </c>
      <c r="E242">
        <v>4887</v>
      </c>
      <c r="F242" s="8">
        <f t="shared" si="17"/>
        <v>4887</v>
      </c>
      <c r="G242">
        <f>F242*100/Hoja3!$C$8</f>
        <v>2.9188666172922093</v>
      </c>
      <c r="H242">
        <f t="shared" si="18"/>
        <v>2.919762524786774</v>
      </c>
      <c r="I242">
        <f t="shared" si="19"/>
        <v>2.919762524786774</v>
      </c>
      <c r="J242" s="9">
        <v>2.796767224461517</v>
      </c>
      <c r="K242">
        <f t="shared" si="16"/>
        <v>3.1948083147475415</v>
      </c>
      <c r="L242">
        <f>(J241+J242)/2</f>
        <v>2.796767224461517</v>
      </c>
    </row>
    <row r="243" spans="1:11" ht="12.75">
      <c r="A243" s="2">
        <v>12</v>
      </c>
      <c r="B243" s="1">
        <v>0.7708333333333334</v>
      </c>
      <c r="C243">
        <v>5</v>
      </c>
      <c r="D243">
        <v>3914</v>
      </c>
      <c r="E243">
        <v>4890</v>
      </c>
      <c r="F243" s="8">
        <f t="shared" si="17"/>
        <v>4890</v>
      </c>
      <c r="G243">
        <f>F243*100/Hoja3!$C$8</f>
        <v>2.9206584322813387</v>
      </c>
      <c r="H243">
        <f t="shared" si="18"/>
        <v>2.81135771794443</v>
      </c>
      <c r="I243">
        <f t="shared" si="19"/>
        <v>2.919762524786774</v>
      </c>
      <c r="J243" s="9">
        <v>3.1075191382905745</v>
      </c>
      <c r="K243">
        <f t="shared" si="16"/>
        <v>3.1948083147475415</v>
      </c>
    </row>
    <row r="244" spans="1:11" ht="12.75">
      <c r="A244" s="2">
        <v>12</v>
      </c>
      <c r="B244" s="1">
        <v>0.7916666666666666</v>
      </c>
      <c r="C244">
        <v>5</v>
      </c>
      <c r="D244">
        <v>2624</v>
      </c>
      <c r="E244">
        <v>4524</v>
      </c>
      <c r="F244" s="8">
        <f t="shared" si="17"/>
        <v>4524</v>
      </c>
      <c r="G244">
        <f>F244*100/Hoja3!$C$8</f>
        <v>2.702057003607521</v>
      </c>
      <c r="H244">
        <f t="shared" si="18"/>
        <v>2.9720237953030555</v>
      </c>
      <c r="I244">
        <f t="shared" si="19"/>
        <v>2.81135771794443</v>
      </c>
      <c r="J244" s="9">
        <v>3.1075191382905745</v>
      </c>
      <c r="K244">
        <f t="shared" si="16"/>
        <v>3.1948083147475415</v>
      </c>
    </row>
    <row r="245" spans="1:11" ht="12.75">
      <c r="A245" s="2">
        <v>12</v>
      </c>
      <c r="B245" s="1">
        <v>0.8125</v>
      </c>
      <c r="C245">
        <v>5</v>
      </c>
      <c r="D245">
        <v>1985</v>
      </c>
      <c r="E245">
        <v>5428</v>
      </c>
      <c r="F245" s="8">
        <f t="shared" si="17"/>
        <v>5428</v>
      </c>
      <c r="G245">
        <f>F245*100/Hoja3!$C$8</f>
        <v>3.2419905869985906</v>
      </c>
      <c r="H245">
        <f t="shared" si="18"/>
        <v>3.122237618558425</v>
      </c>
      <c r="I245">
        <f t="shared" si="19"/>
        <v>3.122237618558425</v>
      </c>
      <c r="J245" s="9">
        <v>3.1075191382905745</v>
      </c>
      <c r="K245">
        <f t="shared" si="16"/>
        <v>3.1948083147475415</v>
      </c>
    </row>
    <row r="246" spans="1:11" ht="12.75">
      <c r="A246" s="2">
        <v>12</v>
      </c>
      <c r="B246" s="1">
        <v>0.8333333333333334</v>
      </c>
      <c r="C246">
        <v>5</v>
      </c>
      <c r="D246">
        <v>2121</v>
      </c>
      <c r="E246">
        <v>5027</v>
      </c>
      <c r="F246" s="8">
        <f t="shared" si="17"/>
        <v>5027</v>
      </c>
      <c r="G246">
        <f>F246*100/Hoja3!$C$8</f>
        <v>3.0024846501182596</v>
      </c>
      <c r="H246">
        <f t="shared" si="18"/>
        <v>3.359055832955061</v>
      </c>
      <c r="I246">
        <f t="shared" si="19"/>
        <v>3.122237618558425</v>
      </c>
      <c r="J246" s="9">
        <v>3.1075191382905745</v>
      </c>
      <c r="K246">
        <f t="shared" si="16"/>
        <v>3.1948083147475415</v>
      </c>
    </row>
    <row r="247" spans="1:11" ht="12.75">
      <c r="A247" s="2">
        <v>12</v>
      </c>
      <c r="B247" s="1">
        <v>0.8541666666666666</v>
      </c>
      <c r="C247">
        <v>5</v>
      </c>
      <c r="D247">
        <v>1433</v>
      </c>
      <c r="E247">
        <v>6221</v>
      </c>
      <c r="F247" s="8">
        <f t="shared" si="17"/>
        <v>6221</v>
      </c>
      <c r="G247">
        <f>F247*100/Hoja3!$C$8</f>
        <v>3.715627015791863</v>
      </c>
      <c r="H247">
        <f t="shared" si="18"/>
        <v>3.146128485080154</v>
      </c>
      <c r="I247">
        <f t="shared" si="19"/>
        <v>3.359055832955061</v>
      </c>
      <c r="J247" s="9">
        <v>3.1075191382905745</v>
      </c>
      <c r="K247">
        <f t="shared" si="16"/>
        <v>3.1948083147475415</v>
      </c>
    </row>
    <row r="248" spans="1:11" ht="12.75">
      <c r="A248" s="2">
        <v>12</v>
      </c>
      <c r="B248" s="1">
        <v>0.875</v>
      </c>
      <c r="C248">
        <v>5</v>
      </c>
      <c r="D248">
        <v>1170</v>
      </c>
      <c r="E248">
        <v>4314</v>
      </c>
      <c r="F248" s="8">
        <f t="shared" si="17"/>
        <v>4314</v>
      </c>
      <c r="G248">
        <f>F248*100/Hoja3!$C$8</f>
        <v>2.5766299543684448</v>
      </c>
      <c r="H248">
        <f t="shared" si="18"/>
        <v>1.981150106314356</v>
      </c>
      <c r="I248">
        <f t="shared" si="19"/>
        <v>3.146128485080154</v>
      </c>
      <c r="J248" s="9">
        <v>3.1075191382905745</v>
      </c>
      <c r="K248">
        <f t="shared" si="16"/>
        <v>3.1948083147475415</v>
      </c>
    </row>
    <row r="249" spans="1:11" ht="12.75">
      <c r="A249" s="2">
        <v>12</v>
      </c>
      <c r="B249" s="1">
        <v>0.8958333333333334</v>
      </c>
      <c r="C249">
        <v>10</v>
      </c>
      <c r="D249">
        <v>668</v>
      </c>
      <c r="E249">
        <v>2320</v>
      </c>
      <c r="F249" s="8">
        <f t="shared" si="17"/>
        <v>2320</v>
      </c>
      <c r="G249">
        <f>F249*100/Hoja3!$C$8</f>
        <v>1.3856702582602671</v>
      </c>
      <c r="H249">
        <f t="shared" si="18"/>
        <v>1.232768712521203</v>
      </c>
      <c r="I249">
        <f t="shared" si="19"/>
        <v>1.232768712521203</v>
      </c>
      <c r="J249" s="9">
        <v>1.2430076553162297</v>
      </c>
      <c r="K249">
        <f t="shared" si="16"/>
        <v>1.5974041573737707</v>
      </c>
    </row>
    <row r="250" spans="1:11" ht="12.75">
      <c r="A250" s="2">
        <v>12</v>
      </c>
      <c r="B250" s="1">
        <v>0.9166666666666666</v>
      </c>
      <c r="C250">
        <v>10</v>
      </c>
      <c r="D250">
        <v>657</v>
      </c>
      <c r="E250">
        <v>1808</v>
      </c>
      <c r="F250" s="8">
        <f t="shared" si="17"/>
        <v>1808</v>
      </c>
      <c r="G250">
        <f>F250*100/Hoja3!$C$8</f>
        <v>1.0798671667821391</v>
      </c>
      <c r="H250">
        <f t="shared" si="18"/>
        <v>0.9589196550158874</v>
      </c>
      <c r="I250">
        <f t="shared" si="19"/>
        <v>0.9589196550158874</v>
      </c>
      <c r="J250" s="9">
        <v>1.2430076553162297</v>
      </c>
      <c r="K250">
        <f t="shared" si="16"/>
        <v>0.7987020786868854</v>
      </c>
    </row>
    <row r="251" spans="1:11" ht="12.75">
      <c r="A251" s="2">
        <v>12</v>
      </c>
      <c r="B251" s="1">
        <v>0.9375</v>
      </c>
      <c r="C251">
        <v>10</v>
      </c>
      <c r="D251">
        <v>519</v>
      </c>
      <c r="E251">
        <v>1403</v>
      </c>
      <c r="F251" s="8">
        <f t="shared" si="17"/>
        <v>1403</v>
      </c>
      <c r="G251">
        <f>F251*100/Hoja3!$C$8</f>
        <v>0.8379721432496356</v>
      </c>
      <c r="H251">
        <f t="shared" si="18"/>
        <v>0.6599851876627565</v>
      </c>
      <c r="I251">
        <f t="shared" si="19"/>
        <v>0.9589196550158874</v>
      </c>
      <c r="J251" s="9">
        <v>1.2430076553162297</v>
      </c>
      <c r="K251">
        <f t="shared" si="16"/>
        <v>0.7987020786868854</v>
      </c>
    </row>
    <row r="252" spans="1:11" ht="12.75">
      <c r="A252" s="2">
        <v>12</v>
      </c>
      <c r="B252" s="1">
        <v>0.9583333333333334</v>
      </c>
      <c r="C252">
        <v>10</v>
      </c>
      <c r="D252">
        <v>61</v>
      </c>
      <c r="E252">
        <v>807</v>
      </c>
      <c r="F252" s="8">
        <f t="shared" si="17"/>
        <v>807</v>
      </c>
      <c r="G252">
        <f>F252*100/Hoja3!$C$8</f>
        <v>0.4819982320758774</v>
      </c>
      <c r="H252">
        <f t="shared" si="18"/>
        <v>0.2409991160379387</v>
      </c>
      <c r="I252">
        <f t="shared" si="19"/>
        <v>0.6599851876627565</v>
      </c>
      <c r="J252" s="9">
        <v>0.6215038276581148</v>
      </c>
      <c r="K252">
        <f t="shared" si="16"/>
        <v>0.7987020786868854</v>
      </c>
    </row>
    <row r="253" ht="12.75">
      <c r="B253" s="1"/>
    </row>
    <row r="254" spans="1:11" ht="12.75">
      <c r="A254" s="2">
        <v>13</v>
      </c>
      <c r="B254" s="1">
        <v>0.25</v>
      </c>
      <c r="C254">
        <v>11</v>
      </c>
      <c r="D254">
        <v>513</v>
      </c>
      <c r="E254">
        <v>147</v>
      </c>
      <c r="F254" s="8">
        <f t="shared" si="17"/>
        <v>513</v>
      </c>
      <c r="G254">
        <f>F254*100/Hoja3!$C$9</f>
        <v>0.3348454684899318</v>
      </c>
      <c r="H254">
        <f t="shared" si="18"/>
        <v>1.246369243823635</v>
      </c>
      <c r="I254">
        <v>1.246369243823635</v>
      </c>
      <c r="J254" s="9">
        <v>1.5051728076759898</v>
      </c>
      <c r="K254">
        <f t="shared" si="16"/>
        <v>1.5974041573737707</v>
      </c>
    </row>
    <row r="255" spans="1:11" ht="12.75">
      <c r="A255" s="2">
        <v>13</v>
      </c>
      <c r="B255" s="1">
        <v>0.2708333333333333</v>
      </c>
      <c r="C255">
        <v>11</v>
      </c>
      <c r="D255">
        <v>3306</v>
      </c>
      <c r="E255">
        <v>800</v>
      </c>
      <c r="F255" s="8">
        <f t="shared" si="17"/>
        <v>3306</v>
      </c>
      <c r="G255">
        <f>F255*100/Hoja3!$C$9</f>
        <v>2.157893019157338</v>
      </c>
      <c r="H255">
        <f t="shared" si="18"/>
        <v>3.0433079860317873</v>
      </c>
      <c r="I255">
        <f t="shared" si="19"/>
        <v>3.0433079860317873</v>
      </c>
      <c r="J255" s="9">
        <v>3.0103456153519796</v>
      </c>
      <c r="K255">
        <f t="shared" si="16"/>
        <v>3.1948083147475415</v>
      </c>
    </row>
    <row r="256" spans="1:11" ht="12.75">
      <c r="A256" s="2">
        <v>13</v>
      </c>
      <c r="B256" s="1">
        <v>0.2916666666666667</v>
      </c>
      <c r="C256">
        <v>5</v>
      </c>
      <c r="D256">
        <v>6019</v>
      </c>
      <c r="E256">
        <v>745</v>
      </c>
      <c r="F256" s="8">
        <f t="shared" si="17"/>
        <v>6019</v>
      </c>
      <c r="G256">
        <f>F256*100/Hoja3!$C$9</f>
        <v>3.9287229529062366</v>
      </c>
      <c r="H256">
        <f t="shared" si="18"/>
        <v>3.2325968473613784</v>
      </c>
      <c r="I256">
        <f t="shared" si="19"/>
        <v>3.2325968473613784</v>
      </c>
      <c r="J256" s="9">
        <v>3.76293201918997</v>
      </c>
      <c r="K256">
        <f t="shared" si="16"/>
        <v>3.1948083147475415</v>
      </c>
    </row>
    <row r="257" spans="1:11" ht="12.75">
      <c r="A257" s="2">
        <v>13</v>
      </c>
      <c r="B257" s="1">
        <v>0.3125</v>
      </c>
      <c r="C257">
        <v>5</v>
      </c>
      <c r="D257">
        <v>3886</v>
      </c>
      <c r="E257">
        <v>1536</v>
      </c>
      <c r="F257" s="8">
        <f t="shared" si="17"/>
        <v>3886</v>
      </c>
      <c r="G257">
        <f>F257*100/Hoja3!$C$9</f>
        <v>2.53647074181652</v>
      </c>
      <c r="H257">
        <f t="shared" si="18"/>
        <v>3.2942789073463663</v>
      </c>
      <c r="I257">
        <f t="shared" si="19"/>
        <v>3.2325968473613784</v>
      </c>
      <c r="J257" s="9">
        <v>3.7629320191899747</v>
      </c>
      <c r="K257">
        <f t="shared" si="16"/>
        <v>3.1948083147475415</v>
      </c>
    </row>
    <row r="258" spans="1:11" ht="12.75">
      <c r="A258" s="2">
        <v>13</v>
      </c>
      <c r="B258" s="1">
        <v>0.3333333333333333</v>
      </c>
      <c r="C258">
        <v>5</v>
      </c>
      <c r="D258">
        <v>6208</v>
      </c>
      <c r="E258">
        <v>2493</v>
      </c>
      <c r="F258" s="8">
        <f t="shared" si="17"/>
        <v>6208</v>
      </c>
      <c r="G258">
        <f>F258*100/Hoja3!$C$9</f>
        <v>4.052087072876212</v>
      </c>
      <c r="H258">
        <f t="shared" si="18"/>
        <v>3.62520805456741</v>
      </c>
      <c r="I258">
        <f t="shared" si="19"/>
        <v>3.62520805456741</v>
      </c>
      <c r="J258" s="9">
        <v>3.7629320191899747</v>
      </c>
      <c r="K258">
        <f t="shared" si="16"/>
        <v>3.993510393434427</v>
      </c>
    </row>
    <row r="259" spans="1:11" ht="12.75">
      <c r="A259" s="2">
        <v>13</v>
      </c>
      <c r="B259" s="1">
        <v>0.3541666666666667</v>
      </c>
      <c r="C259">
        <v>5</v>
      </c>
      <c r="D259">
        <v>4900</v>
      </c>
      <c r="E259">
        <v>2318</v>
      </c>
      <c r="F259" s="8">
        <f t="shared" si="17"/>
        <v>4900</v>
      </c>
      <c r="G259">
        <f>F259*100/Hoja3!$C$9</f>
        <v>3.198329036258608</v>
      </c>
      <c r="H259">
        <f t="shared" si="18"/>
        <v>3.666655787996475</v>
      </c>
      <c r="I259">
        <f t="shared" si="19"/>
        <v>3.62520805456741</v>
      </c>
      <c r="J259" s="9">
        <v>3.7629320191899747</v>
      </c>
      <c r="K259">
        <f t="shared" si="16"/>
        <v>3.993510393434427</v>
      </c>
    </row>
    <row r="260" spans="1:11" ht="12.75">
      <c r="A260" s="2">
        <v>13</v>
      </c>
      <c r="B260" s="1">
        <v>0.375</v>
      </c>
      <c r="C260">
        <v>5</v>
      </c>
      <c r="D260">
        <v>6335</v>
      </c>
      <c r="E260">
        <v>2390</v>
      </c>
      <c r="F260" s="8">
        <f t="shared" si="17"/>
        <v>6335</v>
      </c>
      <c r="G260">
        <f>F260*100/Hoja3!$C$9</f>
        <v>4.1349825397343425</v>
      </c>
      <c r="H260">
        <f t="shared" si="18"/>
        <v>3.7182206847035015</v>
      </c>
      <c r="I260">
        <f t="shared" si="19"/>
        <v>3.7182206847035015</v>
      </c>
      <c r="J260" s="9">
        <v>3.7629320191899747</v>
      </c>
      <c r="K260">
        <f t="shared" si="16"/>
        <v>3.993510393434427</v>
      </c>
    </row>
    <row r="261" spans="1:11" ht="12.75">
      <c r="A261" s="2">
        <v>13</v>
      </c>
      <c r="B261" s="1">
        <v>0.3958333333333333</v>
      </c>
      <c r="C261">
        <v>5</v>
      </c>
      <c r="D261">
        <v>5058</v>
      </c>
      <c r="E261">
        <v>3011</v>
      </c>
      <c r="F261" s="8">
        <f t="shared" si="17"/>
        <v>5058</v>
      </c>
      <c r="G261">
        <f>F261*100/Hoja3!$C$9</f>
        <v>3.301458829672661</v>
      </c>
      <c r="H261">
        <f t="shared" si="18"/>
        <v>3.338663881727098</v>
      </c>
      <c r="I261">
        <f t="shared" si="19"/>
        <v>3.338663881727098</v>
      </c>
      <c r="J261" s="9">
        <v>3.0103456153519796</v>
      </c>
      <c r="K261">
        <f t="shared" si="16"/>
        <v>3.1948083147475415</v>
      </c>
    </row>
    <row r="262" spans="1:11" ht="12.75">
      <c r="A262" s="2">
        <v>13</v>
      </c>
      <c r="B262" s="1">
        <v>0.4166666666666667</v>
      </c>
      <c r="C262">
        <v>5</v>
      </c>
      <c r="D262">
        <v>5172</v>
      </c>
      <c r="E262">
        <v>2753</v>
      </c>
      <c r="F262" s="8">
        <f t="shared" si="17"/>
        <v>5172</v>
      </c>
      <c r="G262">
        <f>F262*100/Hoja3!$C$9</f>
        <v>3.3758689337815344</v>
      </c>
      <c r="H262">
        <f t="shared" si="18"/>
        <v>3.244345811168043</v>
      </c>
      <c r="I262">
        <f t="shared" si="19"/>
        <v>3.338663881727098</v>
      </c>
      <c r="J262" s="9">
        <v>3.0103456153519796</v>
      </c>
      <c r="K262">
        <f t="shared" si="16"/>
        <v>3.1948083147475415</v>
      </c>
    </row>
    <row r="263" spans="1:11" ht="12.75">
      <c r="A263" s="2">
        <v>13</v>
      </c>
      <c r="B263" s="1">
        <v>0.4375</v>
      </c>
      <c r="C263">
        <v>5</v>
      </c>
      <c r="D263">
        <v>4769</v>
      </c>
      <c r="E263">
        <v>3717</v>
      </c>
      <c r="F263" s="8">
        <f t="shared" si="17"/>
        <v>4769</v>
      </c>
      <c r="G263">
        <f>F263*100/Hoja3!$C$9</f>
        <v>3.112822688554551</v>
      </c>
      <c r="H263">
        <f t="shared" si="18"/>
        <v>2.973466923403283</v>
      </c>
      <c r="I263">
        <f t="shared" si="19"/>
        <v>3.244345811168043</v>
      </c>
      <c r="J263" s="9">
        <v>3.0103456153519796</v>
      </c>
      <c r="K263">
        <f t="shared" si="16"/>
        <v>3.1948083147475415</v>
      </c>
    </row>
    <row r="264" spans="1:11" ht="12.75">
      <c r="A264" s="2">
        <v>13</v>
      </c>
      <c r="B264" s="1">
        <v>0.4583333333333333</v>
      </c>
      <c r="C264">
        <v>5</v>
      </c>
      <c r="D264">
        <v>4342</v>
      </c>
      <c r="E264">
        <v>4128</v>
      </c>
      <c r="F264" s="8">
        <f t="shared" si="17"/>
        <v>4342</v>
      </c>
      <c r="G264">
        <f>F264*100/Hoja3!$C$9</f>
        <v>2.834111158252015</v>
      </c>
      <c r="H264">
        <f t="shared" si="18"/>
        <v>3.4829150484644757</v>
      </c>
      <c r="I264">
        <f t="shared" si="19"/>
        <v>2.973466923403283</v>
      </c>
      <c r="J264" s="9">
        <v>3.0103456153519796</v>
      </c>
      <c r="K264">
        <f t="shared" si="16"/>
        <v>3.1948083147475415</v>
      </c>
    </row>
    <row r="265" spans="1:11" ht="12.75">
      <c r="A265" s="2">
        <v>13</v>
      </c>
      <c r="B265" s="1">
        <v>0.4791666666666667</v>
      </c>
      <c r="C265">
        <v>5</v>
      </c>
      <c r="D265">
        <v>4203</v>
      </c>
      <c r="E265">
        <v>6330</v>
      </c>
      <c r="F265" s="8">
        <f t="shared" si="17"/>
        <v>6330</v>
      </c>
      <c r="G265">
        <f>F265*100/Hoja3!$C$9</f>
        <v>4.131718938676936</v>
      </c>
      <c r="H265">
        <f t="shared" si="18"/>
        <v>3.603015567377044</v>
      </c>
      <c r="I265">
        <f t="shared" si="19"/>
        <v>3.603015567377044</v>
      </c>
      <c r="J265" s="9">
        <v>3.7629320191899747</v>
      </c>
      <c r="K265">
        <f t="shared" si="16"/>
        <v>3.993510393434427</v>
      </c>
    </row>
    <row r="266" spans="1:11" ht="12.75">
      <c r="A266" s="2">
        <v>13</v>
      </c>
      <c r="B266" s="1">
        <v>0.5</v>
      </c>
      <c r="C266">
        <v>5</v>
      </c>
      <c r="D266">
        <v>4493</v>
      </c>
      <c r="E266">
        <v>4710</v>
      </c>
      <c r="F266" s="8">
        <f t="shared" si="17"/>
        <v>4710</v>
      </c>
      <c r="G266">
        <f>F266*100/Hoja3!$C$9</f>
        <v>3.0743121960771513</v>
      </c>
      <c r="H266">
        <f t="shared" si="18"/>
        <v>3.4763878463496622</v>
      </c>
      <c r="I266">
        <f t="shared" si="19"/>
        <v>3.4763878463496622</v>
      </c>
      <c r="J266" s="9">
        <v>3.7629320191899747</v>
      </c>
      <c r="K266">
        <f t="shared" si="16"/>
        <v>3.1948083147475415</v>
      </c>
    </row>
    <row r="267" spans="1:11" ht="12.75">
      <c r="A267" s="2">
        <v>13</v>
      </c>
      <c r="B267" s="1">
        <v>0.5208333333333334</v>
      </c>
      <c r="C267">
        <v>4</v>
      </c>
      <c r="D267">
        <v>2950</v>
      </c>
      <c r="E267">
        <v>5942</v>
      </c>
      <c r="F267" s="8">
        <f t="shared" si="17"/>
        <v>5942</v>
      </c>
      <c r="G267">
        <f>F267*100/Hoja3!$C$9</f>
        <v>3.8784634966221727</v>
      </c>
      <c r="H267">
        <f t="shared" si="18"/>
        <v>3.898045102966613</v>
      </c>
      <c r="I267">
        <f t="shared" si="19"/>
        <v>3.898045102966613</v>
      </c>
      <c r="J267" s="9">
        <v>3.7629320191899747</v>
      </c>
      <c r="K267">
        <f t="shared" si="16"/>
        <v>3.993510393434427</v>
      </c>
    </row>
    <row r="268" spans="1:11" ht="12.75">
      <c r="A268" s="2">
        <v>13</v>
      </c>
      <c r="B268" s="1">
        <v>0.5416666666666666</v>
      </c>
      <c r="C268">
        <v>4</v>
      </c>
      <c r="D268">
        <v>2765</v>
      </c>
      <c r="E268">
        <v>6002</v>
      </c>
      <c r="F268" s="8">
        <f t="shared" si="17"/>
        <v>6002</v>
      </c>
      <c r="G268">
        <f>F268*100/Hoja3!$C$9</f>
        <v>3.9176267093110537</v>
      </c>
      <c r="H268">
        <f t="shared" si="18"/>
        <v>4.0994092882086095</v>
      </c>
      <c r="I268">
        <f t="shared" si="19"/>
        <v>3.898045102966613</v>
      </c>
      <c r="J268" s="9">
        <v>3.7629320191899747</v>
      </c>
      <c r="K268">
        <f t="shared" si="16"/>
        <v>3.993510393434427</v>
      </c>
    </row>
    <row r="269" spans="1:11" ht="12.75">
      <c r="A269" s="2">
        <v>13</v>
      </c>
      <c r="B269" s="1">
        <v>0.5625</v>
      </c>
      <c r="C269">
        <v>4</v>
      </c>
      <c r="D269">
        <v>3216</v>
      </c>
      <c r="E269">
        <v>6559</v>
      </c>
      <c r="F269" s="8">
        <f t="shared" si="17"/>
        <v>6559</v>
      </c>
      <c r="G269">
        <f>F269*100/Hoja3!$C$9</f>
        <v>4.281191867106165</v>
      </c>
      <c r="H269">
        <f t="shared" si="18"/>
        <v>4.326229561698378</v>
      </c>
      <c r="I269">
        <f t="shared" si="19"/>
        <v>4.326229561698378</v>
      </c>
      <c r="J269" s="9">
        <v>4.515518423027969</v>
      </c>
      <c r="K269">
        <f t="shared" si="16"/>
        <v>3.993510393434427</v>
      </c>
    </row>
    <row r="270" spans="1:11" ht="12.75">
      <c r="A270" s="2">
        <v>13</v>
      </c>
      <c r="B270" s="1">
        <v>0.5833333333333334</v>
      </c>
      <c r="C270">
        <v>4</v>
      </c>
      <c r="D270">
        <v>2681</v>
      </c>
      <c r="E270">
        <v>6697</v>
      </c>
      <c r="F270" s="8">
        <f t="shared" si="17"/>
        <v>6697</v>
      </c>
      <c r="G270">
        <f>F270*100/Hoja3!$C$9</f>
        <v>4.371267256290591</v>
      </c>
      <c r="H270">
        <f t="shared" si="18"/>
        <v>4.515518423027969</v>
      </c>
      <c r="I270">
        <f t="shared" si="19"/>
        <v>4.326229561698378</v>
      </c>
      <c r="J270" s="9">
        <v>4.515518423027969</v>
      </c>
      <c r="K270">
        <f t="shared" si="16"/>
        <v>3.993510393434427</v>
      </c>
    </row>
    <row r="271" spans="1:11" ht="12.75">
      <c r="A271" s="2">
        <v>13</v>
      </c>
      <c r="B271" s="1">
        <v>0.6041666666666666</v>
      </c>
      <c r="C271">
        <v>4</v>
      </c>
      <c r="D271">
        <v>2830</v>
      </c>
      <c r="E271">
        <v>7139</v>
      </c>
      <c r="F271" s="8">
        <f t="shared" si="17"/>
        <v>7139</v>
      </c>
      <c r="G271">
        <f>F271*100/Hoja3!$C$9</f>
        <v>4.6597695897653475</v>
      </c>
      <c r="H271">
        <f t="shared" si="18"/>
        <v>3.8200450376945927</v>
      </c>
      <c r="I271">
        <f t="shared" si="19"/>
        <v>4.515518423027969</v>
      </c>
      <c r="J271" s="9">
        <v>4.515518423027969</v>
      </c>
      <c r="K271">
        <f t="shared" si="16"/>
        <v>4.792212472121312</v>
      </c>
    </row>
    <row r="272" spans="1:11" ht="12.75">
      <c r="A272" s="2">
        <v>13</v>
      </c>
      <c r="B272" s="1">
        <v>0.625</v>
      </c>
      <c r="C272">
        <v>4</v>
      </c>
      <c r="D272">
        <v>3137</v>
      </c>
      <c r="E272">
        <v>4566</v>
      </c>
      <c r="F272" s="8">
        <f t="shared" si="17"/>
        <v>4566</v>
      </c>
      <c r="G272">
        <f>F272*100/Hoja3!$C$9</f>
        <v>2.9803204856238374</v>
      </c>
      <c r="H272">
        <f t="shared" si="18"/>
        <v>2.4470480728435757</v>
      </c>
      <c r="I272">
        <f t="shared" si="19"/>
        <v>2.4470480728435757</v>
      </c>
      <c r="J272" s="9">
        <v>2.734052413432982</v>
      </c>
      <c r="K272">
        <f t="shared" si="16"/>
        <v>2.396106236060656</v>
      </c>
    </row>
    <row r="273" spans="1:11" ht="12.75">
      <c r="A273" s="2">
        <v>13</v>
      </c>
      <c r="B273" s="1">
        <v>0.6458333333333334</v>
      </c>
      <c r="C273">
        <v>7</v>
      </c>
      <c r="D273">
        <v>2932</v>
      </c>
      <c r="E273">
        <v>2776</v>
      </c>
      <c r="F273" s="8">
        <f t="shared" si="17"/>
        <v>2932</v>
      </c>
      <c r="G273">
        <f>F273*100/Hoja3!$C$9</f>
        <v>1.9137756600633138</v>
      </c>
      <c r="H273">
        <f t="shared" si="18"/>
        <v>2.6686465846414933</v>
      </c>
      <c r="I273">
        <f t="shared" si="19"/>
        <v>2.4470480728435757</v>
      </c>
      <c r="J273" s="9">
        <v>2.734052413432982</v>
      </c>
      <c r="K273">
        <f t="shared" si="16"/>
        <v>2.396106236060656</v>
      </c>
    </row>
    <row r="274" spans="1:11" ht="12.75">
      <c r="A274" s="2">
        <v>13</v>
      </c>
      <c r="B274" s="1">
        <v>0.6666666666666666</v>
      </c>
      <c r="C274">
        <v>7</v>
      </c>
      <c r="D274">
        <v>5245</v>
      </c>
      <c r="E274">
        <v>2200</v>
      </c>
      <c r="F274" s="8">
        <f t="shared" si="17"/>
        <v>5245</v>
      </c>
      <c r="G274">
        <f>F274*100/Hoja3!$C$9</f>
        <v>3.423517509219673</v>
      </c>
      <c r="H274">
        <f t="shared" si="18"/>
        <v>2.868378969354786</v>
      </c>
      <c r="I274">
        <f t="shared" si="19"/>
        <v>2.868378969354786</v>
      </c>
      <c r="J274" s="9">
        <v>2.734052413432982</v>
      </c>
      <c r="K274">
        <f t="shared" si="16"/>
        <v>3.1948083147475415</v>
      </c>
    </row>
    <row r="275" spans="1:11" ht="12.75">
      <c r="A275" s="2">
        <v>13</v>
      </c>
      <c r="B275" s="1">
        <v>0.6875</v>
      </c>
      <c r="C275">
        <v>7</v>
      </c>
      <c r="D275">
        <v>3544</v>
      </c>
      <c r="E275">
        <v>2430</v>
      </c>
      <c r="F275" s="8">
        <f t="shared" si="17"/>
        <v>3544</v>
      </c>
      <c r="G275">
        <f>F275*100/Hoja3!$C$9</f>
        <v>2.313240429489899</v>
      </c>
      <c r="H275">
        <f t="shared" si="18"/>
        <v>2.4441108318919094</v>
      </c>
      <c r="I275">
        <f t="shared" si="19"/>
        <v>2.4441108318919094</v>
      </c>
      <c r="J275" s="9">
        <v>2.734052413432982</v>
      </c>
      <c r="K275">
        <f t="shared" si="16"/>
        <v>2.396106236060656</v>
      </c>
    </row>
    <row r="276" spans="1:11" ht="12.75">
      <c r="A276" s="2">
        <v>13</v>
      </c>
      <c r="B276" s="1">
        <v>0.7083333333333334</v>
      </c>
      <c r="C276">
        <v>7</v>
      </c>
      <c r="D276">
        <v>3945</v>
      </c>
      <c r="E276">
        <v>3188</v>
      </c>
      <c r="F276" s="8">
        <f t="shared" si="17"/>
        <v>3945</v>
      </c>
      <c r="G276">
        <f>F276*100/Hoja3!$C$9</f>
        <v>2.57498123429392</v>
      </c>
      <c r="H276">
        <f t="shared" si="18"/>
        <v>2.7283704839920366</v>
      </c>
      <c r="I276">
        <f t="shared" si="19"/>
        <v>2.4441108318919094</v>
      </c>
      <c r="J276" s="9">
        <v>2.734052413432982</v>
      </c>
      <c r="K276">
        <f t="shared" si="16"/>
        <v>2.396106236060656</v>
      </c>
    </row>
    <row r="277" spans="1:12" ht="12.75">
      <c r="A277" s="2">
        <v>13</v>
      </c>
      <c r="B277" s="1">
        <v>0.7291666666666666</v>
      </c>
      <c r="C277">
        <v>7</v>
      </c>
      <c r="D277">
        <v>4415</v>
      </c>
      <c r="E277">
        <v>3336</v>
      </c>
      <c r="F277" s="8">
        <f t="shared" si="17"/>
        <v>4415</v>
      </c>
      <c r="G277">
        <f>F277*100/Hoja3!$C$9</f>
        <v>2.8817597336901537</v>
      </c>
      <c r="H277">
        <f t="shared" si="18"/>
        <v>2.9529062367416206</v>
      </c>
      <c r="I277">
        <f t="shared" si="19"/>
        <v>2.9529062367416206</v>
      </c>
      <c r="J277" s="9">
        <v>2.734052413432982</v>
      </c>
      <c r="K277">
        <f aca="true" t="shared" si="20" ref="K277:K340">IF(ABS((I277-$M$2))&lt;ABS((I277-$M$3)),$M$2,IF(ABS((I277-$M$3))&lt;ABS(I277-$M$4),$M$3,IF(ABS((I277-$M$4))&lt;ABS(I277-$M$5),$M$4,IF(ABS((I277-$M$5))&lt;ABS((I277-$M$6)),$M$5,IF(ABS((I277-$M$6))&lt;ABS((I277-$M$7)),$M$6,IF(ABS((I277-$M$7))&lt;ABS((I277-$M$8)),$M$7,$M$8))))))</f>
        <v>3.1948083147475415</v>
      </c>
      <c r="L277">
        <f>K277-0.1</f>
        <v>3.0948083147475414</v>
      </c>
    </row>
    <row r="278" spans="1:12" ht="12.75">
      <c r="A278" s="2">
        <v>13</v>
      </c>
      <c r="B278" s="1">
        <v>0.75</v>
      </c>
      <c r="C278">
        <v>7</v>
      </c>
      <c r="D278">
        <v>3832</v>
      </c>
      <c r="E278">
        <v>4633</v>
      </c>
      <c r="F278" s="8">
        <f t="shared" si="17"/>
        <v>4633</v>
      </c>
      <c r="G278">
        <f>F278*100/Hoja3!$C$9</f>
        <v>3.024052739793088</v>
      </c>
      <c r="H278">
        <f t="shared" si="18"/>
        <v>2.678111027707973</v>
      </c>
      <c r="I278">
        <f t="shared" si="19"/>
        <v>2.9529062367416206</v>
      </c>
      <c r="J278" s="9">
        <v>2.734052413432982</v>
      </c>
      <c r="K278">
        <f t="shared" si="20"/>
        <v>3.1948083147475415</v>
      </c>
      <c r="L278">
        <f>(K276+K277)/2+0.1</f>
        <v>2.8954572754040986</v>
      </c>
    </row>
    <row r="279" spans="1:11" ht="12.75">
      <c r="A279" s="2">
        <v>13</v>
      </c>
      <c r="B279" s="1">
        <v>0.7708333333333334</v>
      </c>
      <c r="C279">
        <v>6</v>
      </c>
      <c r="D279">
        <v>3573</v>
      </c>
      <c r="E279">
        <v>3023</v>
      </c>
      <c r="F279" s="8">
        <f t="shared" si="17"/>
        <v>3573</v>
      </c>
      <c r="G279">
        <f>F279*100/Hoja3!$C$9</f>
        <v>2.3321693156228585</v>
      </c>
      <c r="H279">
        <f t="shared" si="18"/>
        <v>2.7508893312881435</v>
      </c>
      <c r="I279">
        <f t="shared" si="19"/>
        <v>2.678111027707973</v>
      </c>
      <c r="J279" s="9">
        <v>2.734052413432982</v>
      </c>
      <c r="K279">
        <f t="shared" si="20"/>
        <v>2.396106236060656</v>
      </c>
    </row>
    <row r="280" spans="1:11" ht="12.75">
      <c r="A280" s="2">
        <v>13</v>
      </c>
      <c r="B280" s="1">
        <v>0.7916666666666666</v>
      </c>
      <c r="C280">
        <v>6</v>
      </c>
      <c r="D280">
        <v>2862</v>
      </c>
      <c r="E280">
        <v>4856</v>
      </c>
      <c r="F280" s="8">
        <f t="shared" si="17"/>
        <v>4856</v>
      </c>
      <c r="G280">
        <f>F280*100/Hoja3!$C$9</f>
        <v>3.1696093469534286</v>
      </c>
      <c r="H280">
        <f t="shared" si="18"/>
        <v>2.983910446786985</v>
      </c>
      <c r="I280">
        <f t="shared" si="19"/>
        <v>2.983910446786985</v>
      </c>
      <c r="J280" s="9">
        <v>2.734052413432982</v>
      </c>
      <c r="K280">
        <f t="shared" si="20"/>
        <v>3.1948083147475415</v>
      </c>
    </row>
    <row r="281" spans="1:11" ht="12.75">
      <c r="A281" s="2">
        <v>13</v>
      </c>
      <c r="B281" s="1">
        <v>0.8125</v>
      </c>
      <c r="C281">
        <v>6</v>
      </c>
      <c r="D281">
        <v>2097</v>
      </c>
      <c r="E281">
        <v>4287</v>
      </c>
      <c r="F281" s="8">
        <f t="shared" si="17"/>
        <v>4287</v>
      </c>
      <c r="G281">
        <f>F281*100/Hoja3!$C$9</f>
        <v>2.798211546620541</v>
      </c>
      <c r="H281">
        <f t="shared" si="18"/>
        <v>2.752847491922587</v>
      </c>
      <c r="I281">
        <f t="shared" si="19"/>
        <v>2.752847491922587</v>
      </c>
      <c r="J281" s="9">
        <v>2.734052413432982</v>
      </c>
      <c r="K281">
        <f t="shared" si="20"/>
        <v>2.396106236060656</v>
      </c>
    </row>
    <row r="282" spans="1:11" ht="12.75">
      <c r="A282" s="2">
        <v>13</v>
      </c>
      <c r="B282" s="1">
        <v>0.8333333333333334</v>
      </c>
      <c r="C282">
        <v>6</v>
      </c>
      <c r="D282">
        <v>2009</v>
      </c>
      <c r="E282">
        <v>4148</v>
      </c>
      <c r="F282" s="8">
        <f t="shared" si="17"/>
        <v>4148</v>
      </c>
      <c r="G282">
        <f>F282*100/Hoja3!$C$9</f>
        <v>2.7074834372246337</v>
      </c>
      <c r="H282">
        <f t="shared" si="18"/>
        <v>2.912437583629777</v>
      </c>
      <c r="I282">
        <f t="shared" si="19"/>
        <v>2.752847491922587</v>
      </c>
      <c r="J282" s="9">
        <v>2.734052413432982</v>
      </c>
      <c r="K282">
        <f t="shared" si="20"/>
        <v>2.396106236060656</v>
      </c>
    </row>
    <row r="283" spans="1:11" ht="12.75">
      <c r="A283" s="2">
        <v>13</v>
      </c>
      <c r="B283" s="1">
        <v>0.8541666666666666</v>
      </c>
      <c r="C283">
        <v>6</v>
      </c>
      <c r="D283">
        <v>1714</v>
      </c>
      <c r="E283">
        <v>4776</v>
      </c>
      <c r="F283" s="8">
        <f t="shared" si="17"/>
        <v>4776</v>
      </c>
      <c r="G283">
        <f>F283*100/Hoja3!$C$9</f>
        <v>3.1173917300349205</v>
      </c>
      <c r="H283">
        <f t="shared" si="18"/>
        <v>2.6817009888711203</v>
      </c>
      <c r="I283">
        <f t="shared" si="19"/>
        <v>2.912437583629777</v>
      </c>
      <c r="J283" s="9">
        <v>2.734052413432982</v>
      </c>
      <c r="K283">
        <f t="shared" si="20"/>
        <v>3.1948083147475415</v>
      </c>
    </row>
    <row r="284" spans="1:11" ht="12.75">
      <c r="A284" s="2">
        <v>13</v>
      </c>
      <c r="B284" s="1">
        <v>0.875</v>
      </c>
      <c r="C284">
        <v>6</v>
      </c>
      <c r="D284">
        <v>1410</v>
      </c>
      <c r="E284">
        <v>3441</v>
      </c>
      <c r="F284" s="8">
        <f t="shared" si="17"/>
        <v>3441</v>
      </c>
      <c r="G284">
        <f>F284*100/Hoja3!$C$9</f>
        <v>2.24601024770732</v>
      </c>
      <c r="H284">
        <f t="shared" si="18"/>
        <v>1.7887797395646357</v>
      </c>
      <c r="I284">
        <f t="shared" si="19"/>
        <v>2.6817009888711203</v>
      </c>
      <c r="J284" s="9">
        <v>2.734052413432982</v>
      </c>
      <c r="K284">
        <f t="shared" si="20"/>
        <v>2.396106236060656</v>
      </c>
    </row>
    <row r="285" spans="1:11" ht="12.75">
      <c r="A285" s="2">
        <v>13</v>
      </c>
      <c r="B285" s="1">
        <v>0.8958333333333334</v>
      </c>
      <c r="C285">
        <v>12</v>
      </c>
      <c r="D285">
        <v>886</v>
      </c>
      <c r="E285">
        <v>2040</v>
      </c>
      <c r="F285" s="8">
        <f t="shared" si="17"/>
        <v>2040</v>
      </c>
      <c r="G285">
        <f>F285*100/Hoja3!$C$9</f>
        <v>1.331549231421951</v>
      </c>
      <c r="H285">
        <f t="shared" si="18"/>
        <v>1.1706536992917986</v>
      </c>
      <c r="I285">
        <f t="shared" si="19"/>
        <v>1.1706536992917986</v>
      </c>
      <c r="J285" s="9">
        <v>1.5051728076759898</v>
      </c>
      <c r="K285">
        <f t="shared" si="20"/>
        <v>0.7987020786868854</v>
      </c>
    </row>
    <row r="286" spans="1:11" ht="12.75">
      <c r="A286" s="2">
        <v>13</v>
      </c>
      <c r="B286" s="1">
        <v>0.9166666666666666</v>
      </c>
      <c r="C286">
        <v>12</v>
      </c>
      <c r="D286">
        <v>659</v>
      </c>
      <c r="E286">
        <v>1547</v>
      </c>
      <c r="F286" s="8">
        <f t="shared" si="17"/>
        <v>1547</v>
      </c>
      <c r="G286">
        <f>F286*100/Hoja3!$C$9</f>
        <v>1.0097581671616462</v>
      </c>
      <c r="H286">
        <f t="shared" si="18"/>
        <v>0.7737998107111388</v>
      </c>
      <c r="I286">
        <f t="shared" si="19"/>
        <v>1.1706536992917986</v>
      </c>
      <c r="J286" s="9">
        <v>1.5051728076759898</v>
      </c>
      <c r="K286">
        <f t="shared" si="20"/>
        <v>0.7987020786868854</v>
      </c>
    </row>
    <row r="287" spans="1:11" ht="12.75">
      <c r="A287" s="2">
        <v>13</v>
      </c>
      <c r="B287" s="1">
        <v>0.9375</v>
      </c>
      <c r="C287">
        <v>12</v>
      </c>
      <c r="D287">
        <v>475</v>
      </c>
      <c r="E287">
        <v>824</v>
      </c>
      <c r="F287" s="8">
        <f t="shared" si="17"/>
        <v>824</v>
      </c>
      <c r="G287">
        <f>F287*100/Hoja3!$C$9</f>
        <v>0.5378414542606312</v>
      </c>
      <c r="H287">
        <f t="shared" si="18"/>
        <v>0.44711334486472376</v>
      </c>
      <c r="I287">
        <f t="shared" si="19"/>
        <v>0.44711334486472376</v>
      </c>
      <c r="J287" s="9">
        <v>0.7525864038379949</v>
      </c>
      <c r="K287">
        <f t="shared" si="20"/>
        <v>0.7987020786868854</v>
      </c>
    </row>
    <row r="288" spans="1:11" ht="12.75">
      <c r="A288" s="2">
        <v>13</v>
      </c>
      <c r="B288" s="1">
        <v>0.9583333333333334</v>
      </c>
      <c r="C288">
        <v>12</v>
      </c>
      <c r="D288">
        <v>245</v>
      </c>
      <c r="E288">
        <v>546</v>
      </c>
      <c r="F288" s="8">
        <f t="shared" si="17"/>
        <v>546</v>
      </c>
      <c r="G288">
        <f>F288*100/Hoja3!$C$9</f>
        <v>0.3563852354688163</v>
      </c>
      <c r="H288">
        <f t="shared" si="18"/>
        <v>0.17819261773440814</v>
      </c>
      <c r="I288">
        <f t="shared" si="19"/>
        <v>0.44711334486472376</v>
      </c>
      <c r="J288" s="9">
        <v>0.7525864038379949</v>
      </c>
      <c r="K288">
        <f t="shared" si="20"/>
        <v>0.7987020786868854</v>
      </c>
    </row>
    <row r="289" ht="12.75">
      <c r="B289" s="1"/>
    </row>
    <row r="290" spans="1:11" ht="12.75">
      <c r="A290" s="2">
        <v>14</v>
      </c>
      <c r="B290" s="1">
        <v>0.25</v>
      </c>
      <c r="C290">
        <v>14</v>
      </c>
      <c r="D290">
        <v>62</v>
      </c>
      <c r="E290">
        <v>38</v>
      </c>
      <c r="F290" s="8">
        <f t="shared" si="17"/>
        <v>62</v>
      </c>
      <c r="G290">
        <f>F290*100/Hoja3!$C$10</f>
        <v>0.18265916389240786</v>
      </c>
      <c r="H290">
        <f t="shared" si="18"/>
        <v>0.33880328786495006</v>
      </c>
      <c r="I290">
        <f t="shared" si="19"/>
        <v>0.33880328786495006</v>
      </c>
      <c r="J290" s="9">
        <v>0.6355192107777324</v>
      </c>
      <c r="K290">
        <f t="shared" si="20"/>
        <v>0.7987020786868854</v>
      </c>
    </row>
    <row r="291" spans="1:11" ht="12.75">
      <c r="A291" s="2">
        <v>14</v>
      </c>
      <c r="B291" s="1">
        <v>0.2708333333333333</v>
      </c>
      <c r="C291">
        <v>14</v>
      </c>
      <c r="D291">
        <v>168</v>
      </c>
      <c r="E291">
        <v>61</v>
      </c>
      <c r="F291" s="8">
        <f t="shared" si="17"/>
        <v>168</v>
      </c>
      <c r="G291">
        <f>F291*100/Hoja3!$C$10</f>
        <v>0.49494741183749225</v>
      </c>
      <c r="H291">
        <f t="shared" si="18"/>
        <v>0.9412839171552307</v>
      </c>
      <c r="I291">
        <f t="shared" si="19"/>
        <v>0.33880328786495006</v>
      </c>
      <c r="J291" s="9">
        <v>0.6355192107777324</v>
      </c>
      <c r="K291">
        <f t="shared" si="20"/>
        <v>0.7987020786868854</v>
      </c>
    </row>
    <row r="292" spans="1:11" ht="12.75">
      <c r="A292" s="2">
        <v>14</v>
      </c>
      <c r="B292" s="1">
        <v>0.2916666666666667</v>
      </c>
      <c r="C292">
        <v>13</v>
      </c>
      <c r="D292">
        <v>471</v>
      </c>
      <c r="E292">
        <v>215</v>
      </c>
      <c r="F292" s="8">
        <f t="shared" si="17"/>
        <v>471</v>
      </c>
      <c r="G292">
        <f>F292*100/Hoja3!$C$10</f>
        <v>1.3876204224729694</v>
      </c>
      <c r="H292">
        <f t="shared" si="18"/>
        <v>3.206846772530419</v>
      </c>
      <c r="I292">
        <f t="shared" si="19"/>
        <v>0.9412839171552307</v>
      </c>
      <c r="J292" s="9">
        <v>0.6355192107777324</v>
      </c>
      <c r="K292">
        <f t="shared" si="20"/>
        <v>0.7987020786868854</v>
      </c>
    </row>
    <row r="293" spans="1:11" ht="12.75">
      <c r="A293" s="2">
        <v>14</v>
      </c>
      <c r="B293" s="1">
        <v>0.3125</v>
      </c>
      <c r="C293">
        <v>13</v>
      </c>
      <c r="D293">
        <v>1706</v>
      </c>
      <c r="E293">
        <v>644</v>
      </c>
      <c r="F293" s="8">
        <f aca="true" t="shared" si="21" ref="F293:F356">IF(E293&gt;D293,E293,D293)</f>
        <v>1706</v>
      </c>
      <c r="G293">
        <f>F293*100/Hoja3!$C$10</f>
        <v>5.026073122587868</v>
      </c>
      <c r="H293">
        <f aca="true" t="shared" si="22" ref="H293:H356">(G293+G294)/2</f>
        <v>4.143711516365672</v>
      </c>
      <c r="I293">
        <f aca="true" t="shared" si="23" ref="I293:I356">IF(ABS((G293-H292))&gt;ABS((G293-H293)),H293,H292)</f>
        <v>4.143711516365672</v>
      </c>
      <c r="J293" s="9">
        <v>4.448634475444127</v>
      </c>
      <c r="K293">
        <f t="shared" si="20"/>
        <v>3.993510393434427</v>
      </c>
    </row>
    <row r="294" spans="1:11" ht="12.75">
      <c r="A294" s="2">
        <v>14</v>
      </c>
      <c r="B294" s="1">
        <v>0.3333333333333333</v>
      </c>
      <c r="C294">
        <v>13</v>
      </c>
      <c r="D294">
        <v>1107</v>
      </c>
      <c r="E294">
        <v>127</v>
      </c>
      <c r="F294" s="8">
        <f t="shared" si="21"/>
        <v>1107</v>
      </c>
      <c r="G294">
        <f>F294*100/Hoja3!$C$10</f>
        <v>3.2613499101434757</v>
      </c>
      <c r="H294">
        <f t="shared" si="22"/>
        <v>2.4835754058274166</v>
      </c>
      <c r="I294">
        <f t="shared" si="23"/>
        <v>2.4835754058274166</v>
      </c>
      <c r="J294" s="9">
        <v>2.859836448499796</v>
      </c>
      <c r="K294">
        <f t="shared" si="20"/>
        <v>2.396106236060656</v>
      </c>
    </row>
    <row r="295" spans="1:11" ht="12.75">
      <c r="A295" s="2">
        <v>14</v>
      </c>
      <c r="B295" s="1">
        <v>0.3541666666666667</v>
      </c>
      <c r="C295">
        <v>13</v>
      </c>
      <c r="D295">
        <v>579</v>
      </c>
      <c r="E295">
        <v>380</v>
      </c>
      <c r="F295" s="8">
        <f t="shared" si="21"/>
        <v>579</v>
      </c>
      <c r="G295">
        <f>F295*100/Hoja3!$C$10</f>
        <v>1.7058009015113573</v>
      </c>
      <c r="H295">
        <f t="shared" si="22"/>
        <v>2.115310962495949</v>
      </c>
      <c r="I295">
        <f t="shared" si="23"/>
        <v>2.115310962495949</v>
      </c>
      <c r="J295" s="9">
        <v>2.859836448499796</v>
      </c>
      <c r="K295">
        <f t="shared" si="20"/>
        <v>2.396106236060656</v>
      </c>
    </row>
    <row r="296" spans="1:11" ht="12.75">
      <c r="A296" s="2">
        <v>14</v>
      </c>
      <c r="B296" s="1">
        <v>0.375</v>
      </c>
      <c r="C296">
        <v>13</v>
      </c>
      <c r="D296">
        <v>857</v>
      </c>
      <c r="E296">
        <v>284</v>
      </c>
      <c r="F296" s="8">
        <f t="shared" si="21"/>
        <v>857</v>
      </c>
      <c r="G296">
        <f>F296*100/Hoja3!$C$10</f>
        <v>2.524821023480541</v>
      </c>
      <c r="H296">
        <f t="shared" si="22"/>
        <v>2.678019031906431</v>
      </c>
      <c r="I296">
        <f t="shared" si="23"/>
        <v>2.678019031906431</v>
      </c>
      <c r="J296" s="9">
        <v>2.5420768431109297</v>
      </c>
      <c r="K296">
        <f t="shared" si="20"/>
        <v>2.396106236060656</v>
      </c>
    </row>
    <row r="297" spans="1:12" ht="12.75">
      <c r="A297" s="2">
        <v>14</v>
      </c>
      <c r="B297" s="1">
        <v>0.3958333333333333</v>
      </c>
      <c r="C297">
        <v>13</v>
      </c>
      <c r="D297">
        <v>961</v>
      </c>
      <c r="E297">
        <v>362</v>
      </c>
      <c r="F297" s="8">
        <f t="shared" si="21"/>
        <v>961</v>
      </c>
      <c r="G297">
        <f>F297*100/Hoja3!$C$10</f>
        <v>2.831217040332322</v>
      </c>
      <c r="H297">
        <f t="shared" si="22"/>
        <v>2.9078160445452674</v>
      </c>
      <c r="I297">
        <f t="shared" si="23"/>
        <v>2.9078160445452674</v>
      </c>
      <c r="J297" s="9">
        <v>2.5420768431109297</v>
      </c>
      <c r="K297">
        <f t="shared" si="20"/>
        <v>3.1948083147475415</v>
      </c>
      <c r="L297">
        <f>(K296+K297)/2</f>
        <v>2.7954572754040985</v>
      </c>
    </row>
    <row r="298" spans="1:11" ht="12.75">
      <c r="A298" s="2">
        <v>14</v>
      </c>
      <c r="B298" s="1">
        <v>0.4166666666666667</v>
      </c>
      <c r="C298">
        <v>13</v>
      </c>
      <c r="D298">
        <v>750</v>
      </c>
      <c r="E298">
        <v>1013</v>
      </c>
      <c r="F298" s="8">
        <f t="shared" si="21"/>
        <v>1013</v>
      </c>
      <c r="G298">
        <f>F298*100/Hoja3!$C$10</f>
        <v>2.9844150487582124</v>
      </c>
      <c r="H298">
        <f t="shared" si="22"/>
        <v>2.8223786936923667</v>
      </c>
      <c r="I298">
        <f t="shared" si="23"/>
        <v>2.9078160445452674</v>
      </c>
      <c r="J298" s="9">
        <v>2.54207684311093</v>
      </c>
      <c r="K298">
        <f t="shared" si="20"/>
        <v>3.1948083147475415</v>
      </c>
    </row>
    <row r="299" spans="1:11" ht="12.75">
      <c r="A299" s="2">
        <v>14</v>
      </c>
      <c r="B299" s="1">
        <v>0.4375</v>
      </c>
      <c r="C299">
        <v>13</v>
      </c>
      <c r="D299">
        <v>903</v>
      </c>
      <c r="E299">
        <v>800</v>
      </c>
      <c r="F299" s="8">
        <f t="shared" si="21"/>
        <v>903</v>
      </c>
      <c r="G299">
        <f>F299*100/Hoja3!$C$10</f>
        <v>2.660342338626521</v>
      </c>
      <c r="H299">
        <f t="shared" si="22"/>
        <v>3.035972070824618</v>
      </c>
      <c r="I299">
        <f t="shared" si="23"/>
        <v>2.8223786936923667</v>
      </c>
      <c r="J299" s="9">
        <v>2.54207684311093</v>
      </c>
      <c r="K299">
        <f t="shared" si="20"/>
        <v>3.1948083147475415</v>
      </c>
    </row>
    <row r="300" spans="1:11" ht="12.75">
      <c r="A300" s="2">
        <v>14</v>
      </c>
      <c r="B300" s="1">
        <v>0.4583333333333333</v>
      </c>
      <c r="C300">
        <v>13</v>
      </c>
      <c r="D300">
        <v>916</v>
      </c>
      <c r="E300">
        <v>1158</v>
      </c>
      <c r="F300" s="8">
        <f t="shared" si="21"/>
        <v>1158</v>
      </c>
      <c r="G300">
        <f>F300*100/Hoja3!$C$10</f>
        <v>3.4116018030227147</v>
      </c>
      <c r="H300">
        <f t="shared" si="22"/>
        <v>3.5029313849689183</v>
      </c>
      <c r="I300">
        <f t="shared" si="23"/>
        <v>3.5029313849689183</v>
      </c>
      <c r="J300" s="9">
        <v>3.1775960538886623</v>
      </c>
      <c r="K300">
        <f t="shared" si="20"/>
        <v>3.1948083147475415</v>
      </c>
    </row>
    <row r="301" spans="1:11" ht="12.75">
      <c r="A301" s="2">
        <v>14</v>
      </c>
      <c r="B301" s="1">
        <v>0.4791666666666667</v>
      </c>
      <c r="C301">
        <v>13</v>
      </c>
      <c r="D301">
        <v>637</v>
      </c>
      <c r="E301">
        <v>1220</v>
      </c>
      <c r="F301" s="8">
        <f t="shared" si="21"/>
        <v>1220</v>
      </c>
      <c r="G301">
        <f>F301*100/Hoja3!$C$10</f>
        <v>3.5942609669151224</v>
      </c>
      <c r="H301">
        <f t="shared" si="22"/>
        <v>3.4572665939958167</v>
      </c>
      <c r="I301">
        <f t="shared" si="23"/>
        <v>3.5029313849689183</v>
      </c>
      <c r="J301" s="9">
        <v>3.1775960538886623</v>
      </c>
      <c r="K301">
        <f t="shared" si="20"/>
        <v>3.1948083147475415</v>
      </c>
    </row>
    <row r="302" spans="1:11" ht="12.75">
      <c r="A302" s="2">
        <v>14</v>
      </c>
      <c r="B302" s="1">
        <v>0.5</v>
      </c>
      <c r="C302">
        <v>13</v>
      </c>
      <c r="D302">
        <v>684</v>
      </c>
      <c r="E302">
        <v>1127</v>
      </c>
      <c r="F302" s="8">
        <f t="shared" si="21"/>
        <v>1127</v>
      </c>
      <c r="G302">
        <f>F302*100/Hoja3!$C$10</f>
        <v>3.3202722210765105</v>
      </c>
      <c r="H302">
        <f t="shared" si="22"/>
        <v>3.094894381757652</v>
      </c>
      <c r="I302">
        <f t="shared" si="23"/>
        <v>3.4572665939958167</v>
      </c>
      <c r="J302" s="9">
        <v>3.1775960538886623</v>
      </c>
      <c r="K302">
        <f t="shared" si="20"/>
        <v>3.1948083147475415</v>
      </c>
    </row>
    <row r="303" spans="1:11" ht="12.75">
      <c r="A303" s="2">
        <v>14</v>
      </c>
      <c r="B303" s="1">
        <v>0.5208333333333334</v>
      </c>
      <c r="C303">
        <v>13</v>
      </c>
      <c r="D303">
        <v>622</v>
      </c>
      <c r="E303">
        <v>974</v>
      </c>
      <c r="F303" s="8">
        <f t="shared" si="21"/>
        <v>974</v>
      </c>
      <c r="G303">
        <f>F303*100/Hoja3!$C$10</f>
        <v>2.8695165424387943</v>
      </c>
      <c r="H303">
        <f t="shared" si="22"/>
        <v>3.522081136022155</v>
      </c>
      <c r="I303">
        <f t="shared" si="23"/>
        <v>3.094894381757652</v>
      </c>
      <c r="J303" s="9">
        <v>3.1775960538886623</v>
      </c>
      <c r="K303">
        <f t="shared" si="20"/>
        <v>3.1948083147475415</v>
      </c>
    </row>
    <row r="304" spans="1:11" ht="12.75">
      <c r="A304" s="2">
        <v>14</v>
      </c>
      <c r="B304" s="1">
        <v>0.5416666666666666</v>
      </c>
      <c r="C304">
        <v>13</v>
      </c>
      <c r="D304">
        <v>235</v>
      </c>
      <c r="E304">
        <v>1417</v>
      </c>
      <c r="F304" s="8">
        <f t="shared" si="21"/>
        <v>1417</v>
      </c>
      <c r="G304">
        <f>F304*100/Hoja3!$C$10</f>
        <v>4.1746457296055155</v>
      </c>
      <c r="H304">
        <f t="shared" si="22"/>
        <v>3.9168606192734883</v>
      </c>
      <c r="I304">
        <f t="shared" si="23"/>
        <v>3.9168606192734883</v>
      </c>
      <c r="J304" s="9">
        <v>3.813115264666395</v>
      </c>
      <c r="K304">
        <f t="shared" si="20"/>
        <v>3.993510393434427</v>
      </c>
    </row>
    <row r="305" spans="1:11" ht="12.75">
      <c r="A305" s="2">
        <v>14</v>
      </c>
      <c r="B305" s="1">
        <v>0.5625</v>
      </c>
      <c r="C305">
        <v>13</v>
      </c>
      <c r="D305">
        <v>460</v>
      </c>
      <c r="E305">
        <v>1242</v>
      </c>
      <c r="F305" s="8">
        <f t="shared" si="21"/>
        <v>1242</v>
      </c>
      <c r="G305">
        <f>F305*100/Hoja3!$C$10</f>
        <v>3.6590755089414606</v>
      </c>
      <c r="H305">
        <f t="shared" si="22"/>
        <v>4.1908493651121</v>
      </c>
      <c r="I305">
        <f t="shared" si="23"/>
        <v>3.9168606192734883</v>
      </c>
      <c r="J305" s="9">
        <v>3.813115264666395</v>
      </c>
      <c r="K305">
        <f t="shared" si="20"/>
        <v>3.993510393434427</v>
      </c>
    </row>
    <row r="306" spans="1:11" ht="12.75">
      <c r="A306" s="2">
        <v>14</v>
      </c>
      <c r="B306" s="1">
        <v>0.5833333333333334</v>
      </c>
      <c r="C306">
        <v>13</v>
      </c>
      <c r="D306">
        <v>295</v>
      </c>
      <c r="E306">
        <v>1603</v>
      </c>
      <c r="F306" s="8">
        <f t="shared" si="21"/>
        <v>1603</v>
      </c>
      <c r="G306">
        <f>F306*100/Hoja3!$C$10</f>
        <v>4.722623221282738</v>
      </c>
      <c r="H306">
        <f t="shared" si="22"/>
        <v>4.128980938632413</v>
      </c>
      <c r="I306">
        <f t="shared" si="23"/>
        <v>4.1908493651121</v>
      </c>
      <c r="J306" s="9">
        <v>4.448634475444127</v>
      </c>
      <c r="K306">
        <f t="shared" si="20"/>
        <v>3.993510393434427</v>
      </c>
    </row>
    <row r="307" spans="1:11" ht="12.75">
      <c r="A307" s="2">
        <v>14</v>
      </c>
      <c r="B307" s="1">
        <v>0.6041666666666666</v>
      </c>
      <c r="C307">
        <v>13</v>
      </c>
      <c r="D307">
        <v>421</v>
      </c>
      <c r="E307">
        <v>1200</v>
      </c>
      <c r="F307" s="8">
        <f t="shared" si="21"/>
        <v>1200</v>
      </c>
      <c r="G307">
        <f>F307*100/Hoja3!$C$10</f>
        <v>3.5353386559820876</v>
      </c>
      <c r="H307">
        <f t="shared" si="22"/>
        <v>3.019768435318033</v>
      </c>
      <c r="I307">
        <f t="shared" si="23"/>
        <v>3.019768435318033</v>
      </c>
      <c r="J307" s="9">
        <v>3.1775960538886623</v>
      </c>
      <c r="K307">
        <f t="shared" si="20"/>
        <v>3.1948083147475415</v>
      </c>
    </row>
    <row r="308" spans="1:11" ht="12.75">
      <c r="A308" s="2">
        <v>14</v>
      </c>
      <c r="B308" s="1">
        <v>0.625</v>
      </c>
      <c r="C308">
        <v>13</v>
      </c>
      <c r="D308">
        <v>442</v>
      </c>
      <c r="E308">
        <v>850</v>
      </c>
      <c r="F308" s="8">
        <f t="shared" si="21"/>
        <v>850</v>
      </c>
      <c r="G308">
        <f>F308*100/Hoja3!$C$10</f>
        <v>2.5041982146539787</v>
      </c>
      <c r="H308">
        <f t="shared" si="22"/>
        <v>2.1108917891759713</v>
      </c>
      <c r="I308">
        <f t="shared" si="23"/>
        <v>2.1108917891759713</v>
      </c>
      <c r="J308" s="9">
        <v>2.5420768431109297</v>
      </c>
      <c r="K308">
        <f t="shared" si="20"/>
        <v>2.396106236060656</v>
      </c>
    </row>
    <row r="309" spans="1:11" ht="12.75">
      <c r="A309" s="2">
        <v>14</v>
      </c>
      <c r="B309" s="1">
        <v>0.6458333333333334</v>
      </c>
      <c r="C309">
        <v>11</v>
      </c>
      <c r="D309">
        <v>406</v>
      </c>
      <c r="E309">
        <v>583</v>
      </c>
      <c r="F309" s="8">
        <f t="shared" si="21"/>
        <v>583</v>
      </c>
      <c r="G309">
        <f>F309*100/Hoja3!$C$10</f>
        <v>1.7175853636979643</v>
      </c>
      <c r="H309">
        <f t="shared" si="22"/>
        <v>2.131514598002534</v>
      </c>
      <c r="I309">
        <f t="shared" si="23"/>
        <v>2.1108917891759713</v>
      </c>
      <c r="J309" s="9">
        <v>2.5420768431109297</v>
      </c>
      <c r="K309">
        <f t="shared" si="20"/>
        <v>2.396106236060656</v>
      </c>
    </row>
    <row r="310" spans="1:11" ht="12.75">
      <c r="A310" s="2">
        <v>14</v>
      </c>
      <c r="B310" s="1">
        <v>0.6666666666666666</v>
      </c>
      <c r="C310">
        <v>11</v>
      </c>
      <c r="D310">
        <v>864</v>
      </c>
      <c r="E310">
        <v>598</v>
      </c>
      <c r="F310" s="8">
        <f t="shared" si="21"/>
        <v>864</v>
      </c>
      <c r="G310">
        <f>F310*100/Hoja3!$C$10</f>
        <v>2.545443832307103</v>
      </c>
      <c r="H310">
        <f t="shared" si="22"/>
        <v>2.8120672892790854</v>
      </c>
      <c r="I310">
        <f t="shared" si="23"/>
        <v>2.8120672892790854</v>
      </c>
      <c r="J310" s="9">
        <v>2.5420768431109297</v>
      </c>
      <c r="K310">
        <f t="shared" si="20"/>
        <v>3.1948083147475415</v>
      </c>
    </row>
    <row r="311" spans="1:11" ht="12.75">
      <c r="A311" s="2">
        <v>14</v>
      </c>
      <c r="B311" s="1">
        <v>0.6875</v>
      </c>
      <c r="C311">
        <v>11</v>
      </c>
      <c r="D311">
        <v>1045</v>
      </c>
      <c r="E311">
        <v>798</v>
      </c>
      <c r="F311" s="8">
        <f t="shared" si="21"/>
        <v>1045</v>
      </c>
      <c r="G311">
        <f>F311*100/Hoja3!$C$10</f>
        <v>3.078690746251068</v>
      </c>
      <c r="H311">
        <f t="shared" si="22"/>
        <v>2.8709896002121202</v>
      </c>
      <c r="I311">
        <f t="shared" si="23"/>
        <v>2.8709896002121202</v>
      </c>
      <c r="J311" s="9">
        <v>3.1775960538886623</v>
      </c>
      <c r="K311">
        <f t="shared" si="20"/>
        <v>3.1948083147475415</v>
      </c>
    </row>
    <row r="312" spans="1:11" ht="12.75">
      <c r="A312" s="2">
        <v>14</v>
      </c>
      <c r="B312" s="1">
        <v>0.7083333333333334</v>
      </c>
      <c r="C312">
        <v>11</v>
      </c>
      <c r="D312">
        <v>904</v>
      </c>
      <c r="E312">
        <v>693</v>
      </c>
      <c r="F312" s="8">
        <f t="shared" si="21"/>
        <v>904</v>
      </c>
      <c r="G312">
        <f>F312*100/Hoja3!$C$10</f>
        <v>2.6632884541731725</v>
      </c>
      <c r="H312">
        <f t="shared" si="22"/>
        <v>2.9711575287982797</v>
      </c>
      <c r="I312">
        <f t="shared" si="23"/>
        <v>2.8709896002121202</v>
      </c>
      <c r="J312" s="9">
        <v>3.1775960538886623</v>
      </c>
      <c r="K312">
        <f t="shared" si="20"/>
        <v>3.1948083147475415</v>
      </c>
    </row>
    <row r="313" spans="1:11" ht="12.75">
      <c r="A313" s="2">
        <v>14</v>
      </c>
      <c r="B313" s="1">
        <v>0.7291666666666666</v>
      </c>
      <c r="C313">
        <v>11</v>
      </c>
      <c r="D313">
        <v>1113</v>
      </c>
      <c r="E313">
        <v>721</v>
      </c>
      <c r="F313" s="8">
        <f t="shared" si="21"/>
        <v>1113</v>
      </c>
      <c r="G313">
        <f>F313*100/Hoja3!$C$10</f>
        <v>3.2790266034233864</v>
      </c>
      <c r="H313">
        <f t="shared" si="22"/>
        <v>3.360044780956309</v>
      </c>
      <c r="I313">
        <f t="shared" si="23"/>
        <v>3.360044780956309</v>
      </c>
      <c r="J313" s="9">
        <v>3.1775960538886623</v>
      </c>
      <c r="K313">
        <f t="shared" si="20"/>
        <v>3.1948083147475415</v>
      </c>
    </row>
    <row r="314" spans="1:11" ht="12.75">
      <c r="A314" s="2">
        <v>14</v>
      </c>
      <c r="B314" s="1">
        <v>0.75</v>
      </c>
      <c r="C314">
        <v>13</v>
      </c>
      <c r="D314">
        <v>997</v>
      </c>
      <c r="E314">
        <v>1168</v>
      </c>
      <c r="F314" s="8">
        <f t="shared" si="21"/>
        <v>1168</v>
      </c>
      <c r="G314">
        <f>F314*100/Hoja3!$C$10</f>
        <v>3.441062958489232</v>
      </c>
      <c r="H314">
        <f t="shared" si="22"/>
        <v>3.168547270423946</v>
      </c>
      <c r="I314">
        <f t="shared" si="23"/>
        <v>3.360044780956309</v>
      </c>
      <c r="J314" s="9">
        <v>3.1775960538886623</v>
      </c>
      <c r="K314">
        <f t="shared" si="20"/>
        <v>3.1948083147475415</v>
      </c>
    </row>
    <row r="315" spans="1:11" ht="12.75">
      <c r="A315" s="2">
        <v>14</v>
      </c>
      <c r="B315" s="1">
        <v>0.7708333333333334</v>
      </c>
      <c r="C315">
        <v>13</v>
      </c>
      <c r="D315">
        <v>591</v>
      </c>
      <c r="E315">
        <v>983</v>
      </c>
      <c r="F315" s="8">
        <f t="shared" si="21"/>
        <v>983</v>
      </c>
      <c r="G315">
        <f>F315*100/Hoja3!$C$10</f>
        <v>2.89603158235866</v>
      </c>
      <c r="H315">
        <f t="shared" si="22"/>
        <v>3.511769731608874</v>
      </c>
      <c r="I315">
        <f t="shared" si="23"/>
        <v>3.168547270423946</v>
      </c>
      <c r="J315" s="9">
        <v>3.1775960538886623</v>
      </c>
      <c r="K315">
        <f t="shared" si="20"/>
        <v>3.1948083147475415</v>
      </c>
    </row>
    <row r="316" spans="1:11" ht="12.75">
      <c r="A316" s="2">
        <v>14</v>
      </c>
      <c r="B316" s="1">
        <v>0.7916666666666666</v>
      </c>
      <c r="C316">
        <v>13</v>
      </c>
      <c r="D316">
        <v>695</v>
      </c>
      <c r="E316">
        <v>1401</v>
      </c>
      <c r="F316" s="8">
        <f t="shared" si="21"/>
        <v>1401</v>
      </c>
      <c r="G316">
        <f>F316*100/Hoja3!$C$10</f>
        <v>4.1275078808590875</v>
      </c>
      <c r="H316">
        <f t="shared" si="22"/>
        <v>3.794596824087441</v>
      </c>
      <c r="I316">
        <f t="shared" si="23"/>
        <v>3.794596824087441</v>
      </c>
      <c r="J316" s="9">
        <v>3.813115264666395</v>
      </c>
      <c r="K316">
        <f t="shared" si="20"/>
        <v>3.993510393434427</v>
      </c>
    </row>
    <row r="317" spans="1:11" ht="12.75">
      <c r="A317" s="2">
        <v>14</v>
      </c>
      <c r="B317" s="1">
        <v>0.8125</v>
      </c>
      <c r="C317">
        <v>13</v>
      </c>
      <c r="D317">
        <v>499</v>
      </c>
      <c r="E317">
        <v>1175</v>
      </c>
      <c r="F317" s="8">
        <f t="shared" si="21"/>
        <v>1175</v>
      </c>
      <c r="G317">
        <f>F317*100/Hoja3!$C$10</f>
        <v>3.461685767315794</v>
      </c>
      <c r="H317">
        <f t="shared" si="22"/>
        <v>4.270394484871696</v>
      </c>
      <c r="I317">
        <f t="shared" si="23"/>
        <v>3.794596824087441</v>
      </c>
      <c r="J317" s="9">
        <v>3.813115264666395</v>
      </c>
      <c r="K317">
        <f t="shared" si="20"/>
        <v>3.993510393434427</v>
      </c>
    </row>
    <row r="318" spans="1:11" ht="12.75">
      <c r="A318" s="2">
        <v>14</v>
      </c>
      <c r="B318" s="1">
        <v>0.8333333333333334</v>
      </c>
      <c r="C318">
        <v>13</v>
      </c>
      <c r="D318">
        <v>271</v>
      </c>
      <c r="E318">
        <v>1724</v>
      </c>
      <c r="F318" s="8">
        <f t="shared" si="21"/>
        <v>1724</v>
      </c>
      <c r="G318">
        <f>F318*100/Hoja3!$C$10</f>
        <v>5.079103202427599</v>
      </c>
      <c r="H318">
        <f t="shared" si="22"/>
        <v>4.448634475444127</v>
      </c>
      <c r="I318">
        <f t="shared" si="23"/>
        <v>4.448634475444127</v>
      </c>
      <c r="J318" s="9">
        <v>4.448634475444127</v>
      </c>
      <c r="K318">
        <f t="shared" si="20"/>
        <v>4.792212472121312</v>
      </c>
    </row>
    <row r="319" spans="1:11" ht="12.75">
      <c r="A319" s="2">
        <v>14</v>
      </c>
      <c r="B319" s="1">
        <v>0.8541666666666666</v>
      </c>
      <c r="C319">
        <v>13</v>
      </c>
      <c r="D319">
        <v>154</v>
      </c>
      <c r="E319">
        <v>1296</v>
      </c>
      <c r="F319" s="8">
        <f t="shared" si="21"/>
        <v>1296</v>
      </c>
      <c r="G319">
        <f>F319*100/Hoja3!$C$10</f>
        <v>3.818165748460655</v>
      </c>
      <c r="H319">
        <f t="shared" si="22"/>
        <v>3.7916507085407893</v>
      </c>
      <c r="I319">
        <f t="shared" si="23"/>
        <v>3.7916507085407893</v>
      </c>
      <c r="J319" s="9">
        <v>3.813115264666395</v>
      </c>
      <c r="K319">
        <f t="shared" si="20"/>
        <v>3.993510393434427</v>
      </c>
    </row>
    <row r="320" spans="1:11" ht="12.75">
      <c r="A320" s="2">
        <v>14</v>
      </c>
      <c r="B320" s="1">
        <v>0.875</v>
      </c>
      <c r="C320">
        <v>13</v>
      </c>
      <c r="D320">
        <v>149</v>
      </c>
      <c r="E320">
        <v>1278</v>
      </c>
      <c r="F320" s="8">
        <f t="shared" si="21"/>
        <v>1278</v>
      </c>
      <c r="G320">
        <f>F320*100/Hoja3!$C$10</f>
        <v>3.7651356686209234</v>
      </c>
      <c r="H320">
        <f t="shared" si="22"/>
        <v>2.8695165424387943</v>
      </c>
      <c r="I320">
        <f t="shared" si="23"/>
        <v>3.7916507085407893</v>
      </c>
      <c r="J320" s="9">
        <v>3.813115264666395</v>
      </c>
      <c r="K320">
        <f t="shared" si="20"/>
        <v>3.993510393434427</v>
      </c>
    </row>
    <row r="321" spans="1:11" ht="12.75">
      <c r="A321" s="2">
        <v>14</v>
      </c>
      <c r="B321" s="1">
        <v>0.8958333333333334</v>
      </c>
      <c r="C321">
        <v>15</v>
      </c>
      <c r="D321">
        <v>83</v>
      </c>
      <c r="E321">
        <v>670</v>
      </c>
      <c r="F321" s="8">
        <f t="shared" si="21"/>
        <v>670</v>
      </c>
      <c r="G321">
        <f>F321*100/Hoja3!$C$10</f>
        <v>1.9738974162566656</v>
      </c>
      <c r="H321">
        <f t="shared" si="22"/>
        <v>1.9090828742303274</v>
      </c>
      <c r="I321">
        <f t="shared" si="23"/>
        <v>1.9090828742303274</v>
      </c>
      <c r="J321" s="9">
        <v>1.9065576323331972</v>
      </c>
      <c r="K321">
        <f t="shared" si="20"/>
        <v>1.5974041573737707</v>
      </c>
    </row>
    <row r="322" spans="1:11" ht="12.75">
      <c r="A322" s="2">
        <v>14</v>
      </c>
      <c r="B322" s="1">
        <v>0.9166666666666666</v>
      </c>
      <c r="C322">
        <v>15</v>
      </c>
      <c r="D322">
        <v>105</v>
      </c>
      <c r="E322">
        <v>626</v>
      </c>
      <c r="F322" s="8">
        <f t="shared" si="21"/>
        <v>626</v>
      </c>
      <c r="G322">
        <f>F322*100/Hoja3!$C$10</f>
        <v>1.844268332203989</v>
      </c>
      <c r="H322">
        <f t="shared" si="22"/>
        <v>1.3832012491529917</v>
      </c>
      <c r="I322">
        <f t="shared" si="23"/>
        <v>1.9090828742303274</v>
      </c>
      <c r="J322" s="9">
        <v>1.9065576323331972</v>
      </c>
      <c r="K322">
        <f t="shared" si="20"/>
        <v>1.5974041573737707</v>
      </c>
    </row>
    <row r="323" spans="1:11" ht="12.75">
      <c r="A323" s="2">
        <v>14</v>
      </c>
      <c r="B323" s="1">
        <v>0.9375</v>
      </c>
      <c r="C323">
        <v>15</v>
      </c>
      <c r="D323">
        <v>55</v>
      </c>
      <c r="E323">
        <v>313</v>
      </c>
      <c r="F323" s="8">
        <f t="shared" si="21"/>
        <v>313</v>
      </c>
      <c r="G323">
        <f>F323*100/Hoja3!$C$10</f>
        <v>0.9221341661019945</v>
      </c>
      <c r="H323">
        <f t="shared" si="22"/>
        <v>0.7291635977963056</v>
      </c>
      <c r="I323">
        <f t="shared" si="23"/>
        <v>0.7291635977963056</v>
      </c>
      <c r="J323" s="9">
        <v>0.6355192107777324</v>
      </c>
      <c r="K323">
        <f t="shared" si="20"/>
        <v>0.7987020786868854</v>
      </c>
    </row>
    <row r="324" spans="1:11" ht="12.75">
      <c r="A324" s="2">
        <v>14</v>
      </c>
      <c r="B324" s="1">
        <v>0.9583333333333334</v>
      </c>
      <c r="C324">
        <v>15</v>
      </c>
      <c r="D324">
        <v>42</v>
      </c>
      <c r="E324">
        <v>182</v>
      </c>
      <c r="F324" s="8">
        <f t="shared" si="21"/>
        <v>182</v>
      </c>
      <c r="G324">
        <f>F324*100/Hoja3!$C$10</f>
        <v>0.5361930294906166</v>
      </c>
      <c r="H324">
        <f t="shared" si="22"/>
        <v>0.2680965147453083</v>
      </c>
      <c r="I324">
        <f t="shared" si="23"/>
        <v>0.7291635977963056</v>
      </c>
      <c r="J324" s="9">
        <v>0.6355192107777324</v>
      </c>
      <c r="K324">
        <f t="shared" si="20"/>
        <v>0.7987020786868854</v>
      </c>
    </row>
    <row r="325" ht="12.75">
      <c r="B325" s="1"/>
    </row>
    <row r="326" spans="1:11" ht="12.75">
      <c r="A326" s="2">
        <v>15</v>
      </c>
      <c r="B326" s="1">
        <v>0.25</v>
      </c>
      <c r="C326">
        <v>20</v>
      </c>
      <c r="D326">
        <v>194</v>
      </c>
      <c r="E326">
        <v>113</v>
      </c>
      <c r="F326" s="8">
        <f t="shared" si="21"/>
        <v>194</v>
      </c>
      <c r="G326">
        <f>F326*100/Hoja3!$C$11</f>
        <v>0.40193925330460367</v>
      </c>
      <c r="H326">
        <f t="shared" si="22"/>
        <v>0.989309244602826</v>
      </c>
      <c r="I326">
        <v>0.989309244602826</v>
      </c>
      <c r="J326" s="9">
        <v>0.6114922660731305</v>
      </c>
      <c r="K326">
        <f t="shared" si="20"/>
        <v>0.7987020786868854</v>
      </c>
    </row>
    <row r="327" spans="1:11" ht="12.75">
      <c r="A327" s="2">
        <v>15</v>
      </c>
      <c r="B327" s="1">
        <v>0.2708333333333333</v>
      </c>
      <c r="C327">
        <v>20</v>
      </c>
      <c r="D327">
        <v>761</v>
      </c>
      <c r="E327">
        <v>450</v>
      </c>
      <c r="F327" s="8">
        <f t="shared" si="21"/>
        <v>761</v>
      </c>
      <c r="G327">
        <f>F327*100/Hoja3!$C$11</f>
        <v>1.5766792359010484</v>
      </c>
      <c r="H327">
        <f t="shared" si="22"/>
        <v>2.4986532963162476</v>
      </c>
      <c r="I327">
        <f t="shared" si="23"/>
        <v>0.989309244602826</v>
      </c>
      <c r="J327" s="9">
        <v>1.222984532146261</v>
      </c>
      <c r="K327">
        <f t="shared" si="20"/>
        <v>0.7987020786868854</v>
      </c>
    </row>
    <row r="328" spans="1:11" ht="12.75">
      <c r="A328" s="2">
        <v>15</v>
      </c>
      <c r="B328" s="1">
        <v>0.2916666666666667</v>
      </c>
      <c r="C328">
        <v>12</v>
      </c>
      <c r="D328">
        <v>1651</v>
      </c>
      <c r="E328">
        <v>648</v>
      </c>
      <c r="F328" s="8">
        <f t="shared" si="21"/>
        <v>1651</v>
      </c>
      <c r="G328">
        <f>F328*100/Hoja3!$C$11</f>
        <v>3.4206273567314467</v>
      </c>
      <c r="H328">
        <f t="shared" si="22"/>
        <v>3.6827166121079022</v>
      </c>
      <c r="I328">
        <f t="shared" si="23"/>
        <v>3.6827166121079022</v>
      </c>
      <c r="J328" s="9">
        <v>3.6689535964387825</v>
      </c>
      <c r="K328">
        <f t="shared" si="20"/>
        <v>3.993510393434427</v>
      </c>
    </row>
    <row r="329" spans="1:11" ht="12.75">
      <c r="A329" s="2">
        <v>15</v>
      </c>
      <c r="B329" s="1">
        <v>0.3125</v>
      </c>
      <c r="C329">
        <v>12</v>
      </c>
      <c r="D329">
        <v>1904</v>
      </c>
      <c r="E329">
        <v>554</v>
      </c>
      <c r="F329" s="8">
        <f t="shared" si="21"/>
        <v>1904</v>
      </c>
      <c r="G329">
        <f>F329*100/Hoja3!$C$11</f>
        <v>3.9448058674843574</v>
      </c>
      <c r="H329">
        <f t="shared" si="22"/>
        <v>4.280445862511913</v>
      </c>
      <c r="I329">
        <f t="shared" si="23"/>
        <v>3.6827166121079022</v>
      </c>
      <c r="J329" s="9">
        <v>3.6689535964387825</v>
      </c>
      <c r="K329">
        <f t="shared" si="20"/>
        <v>3.993510393434427</v>
      </c>
    </row>
    <row r="330" spans="1:11" ht="12.75">
      <c r="A330" s="2">
        <v>15</v>
      </c>
      <c r="B330" s="1">
        <v>0.3333333333333333</v>
      </c>
      <c r="C330">
        <v>12</v>
      </c>
      <c r="D330">
        <v>2228</v>
      </c>
      <c r="E330">
        <v>240</v>
      </c>
      <c r="F330" s="8">
        <f t="shared" si="21"/>
        <v>2228</v>
      </c>
      <c r="G330">
        <f>F330*100/Hoja3!$C$11</f>
        <v>4.616085857539469</v>
      </c>
      <c r="H330">
        <f t="shared" si="22"/>
        <v>4.093979198607716</v>
      </c>
      <c r="I330">
        <f t="shared" si="23"/>
        <v>4.280445862511913</v>
      </c>
      <c r="J330" s="9">
        <v>4.280445862511913</v>
      </c>
      <c r="K330">
        <f t="shared" si="20"/>
        <v>3.993510393434427</v>
      </c>
    </row>
    <row r="331" spans="1:11" ht="12.75">
      <c r="A331" s="2">
        <v>15</v>
      </c>
      <c r="B331" s="1">
        <v>0.3541666666666667</v>
      </c>
      <c r="C331">
        <v>12</v>
      </c>
      <c r="D331">
        <v>1724</v>
      </c>
      <c r="E331">
        <v>572</v>
      </c>
      <c r="F331" s="8">
        <f t="shared" si="21"/>
        <v>1724</v>
      </c>
      <c r="G331">
        <f>F331*100/Hoja3!$C$11</f>
        <v>3.5718725396759625</v>
      </c>
      <c r="H331">
        <f t="shared" si="22"/>
        <v>4.217254381966602</v>
      </c>
      <c r="I331">
        <f t="shared" si="23"/>
        <v>4.093979198607716</v>
      </c>
      <c r="J331" s="9">
        <v>4.280445862511913</v>
      </c>
      <c r="K331">
        <f t="shared" si="20"/>
        <v>3.993510393434427</v>
      </c>
    </row>
    <row r="332" spans="1:11" ht="12.75">
      <c r="A332" s="2">
        <v>15</v>
      </c>
      <c r="B332" s="1">
        <v>0.375</v>
      </c>
      <c r="C332">
        <v>12</v>
      </c>
      <c r="D332">
        <v>2347</v>
      </c>
      <c r="E332">
        <v>432</v>
      </c>
      <c r="F332" s="8">
        <f t="shared" si="21"/>
        <v>2347</v>
      </c>
      <c r="G332">
        <f>F332*100/Hoja3!$C$11</f>
        <v>4.862636224257241</v>
      </c>
      <c r="H332">
        <f t="shared" si="22"/>
        <v>3.9271951270045165</v>
      </c>
      <c r="I332">
        <f t="shared" si="23"/>
        <v>4.217254381966602</v>
      </c>
      <c r="J332" s="9">
        <v>4.280445862511913</v>
      </c>
      <c r="K332">
        <f t="shared" si="20"/>
        <v>3.993510393434427</v>
      </c>
    </row>
    <row r="333" spans="1:11" ht="12.75">
      <c r="A333" s="2">
        <v>15</v>
      </c>
      <c r="B333" s="1">
        <v>0.3958333333333333</v>
      </c>
      <c r="C333">
        <v>12</v>
      </c>
      <c r="D333">
        <v>1444</v>
      </c>
      <c r="E333">
        <v>702</v>
      </c>
      <c r="F333" s="8">
        <f t="shared" si="21"/>
        <v>1444</v>
      </c>
      <c r="G333">
        <f>F333*100/Hoja3!$C$11</f>
        <v>2.991754029751792</v>
      </c>
      <c r="H333">
        <f t="shared" si="22"/>
        <v>3.457920689512286</v>
      </c>
      <c r="I333">
        <f t="shared" si="23"/>
        <v>3.457920689512286</v>
      </c>
      <c r="J333" s="9">
        <v>3.6689535964387825</v>
      </c>
      <c r="K333">
        <f t="shared" si="20"/>
        <v>3.1948083147475415</v>
      </c>
    </row>
    <row r="334" spans="1:11" ht="12.75">
      <c r="A334" s="2">
        <v>15</v>
      </c>
      <c r="B334" s="1">
        <v>0.4166666666666667</v>
      </c>
      <c r="C334">
        <v>14</v>
      </c>
      <c r="D334">
        <v>1894</v>
      </c>
      <c r="E334">
        <v>626</v>
      </c>
      <c r="F334" s="8">
        <f t="shared" si="21"/>
        <v>1894</v>
      </c>
      <c r="G334">
        <f>F334*100/Hoja3!$C$11</f>
        <v>3.92408734927278</v>
      </c>
      <c r="H334">
        <f t="shared" si="22"/>
        <v>3.174076990013674</v>
      </c>
      <c r="I334">
        <f t="shared" si="23"/>
        <v>3.457920689512286</v>
      </c>
      <c r="J334" s="9">
        <v>3.6689535964387825</v>
      </c>
      <c r="K334">
        <f t="shared" si="20"/>
        <v>3.1948083147475415</v>
      </c>
    </row>
    <row r="335" spans="1:11" ht="12.75">
      <c r="A335" s="2">
        <v>15</v>
      </c>
      <c r="B335" s="1">
        <v>0.4375</v>
      </c>
      <c r="C335">
        <v>14</v>
      </c>
      <c r="D335">
        <v>1170</v>
      </c>
      <c r="E335">
        <v>746</v>
      </c>
      <c r="F335" s="8">
        <f t="shared" si="21"/>
        <v>1170</v>
      </c>
      <c r="G335">
        <f>F335*100/Hoja3!$C$11</f>
        <v>2.4240666307545684</v>
      </c>
      <c r="H335">
        <f t="shared" si="22"/>
        <v>2.6447188497078686</v>
      </c>
      <c r="I335">
        <f t="shared" si="23"/>
        <v>2.6447188497078686</v>
      </c>
      <c r="J335" s="9">
        <v>2.445969064292522</v>
      </c>
      <c r="K335">
        <f t="shared" si="20"/>
        <v>2.396106236060656</v>
      </c>
    </row>
    <row r="336" spans="1:11" ht="12.75">
      <c r="A336" s="2">
        <v>15</v>
      </c>
      <c r="B336" s="1">
        <v>0.4583333333333333</v>
      </c>
      <c r="C336">
        <v>14</v>
      </c>
      <c r="D336">
        <v>1383</v>
      </c>
      <c r="E336">
        <v>1336</v>
      </c>
      <c r="F336" s="8">
        <f t="shared" si="21"/>
        <v>1383</v>
      </c>
      <c r="G336">
        <f>F336*100/Hoja3!$C$11</f>
        <v>2.8653710686611693</v>
      </c>
      <c r="H336">
        <f t="shared" si="22"/>
        <v>2.3898810757054654</v>
      </c>
      <c r="I336">
        <f t="shared" si="23"/>
        <v>2.6447188497078686</v>
      </c>
      <c r="J336" s="9">
        <v>2.445969064292522</v>
      </c>
      <c r="K336">
        <f t="shared" si="20"/>
        <v>2.396106236060656</v>
      </c>
    </row>
    <row r="337" spans="1:11" ht="12.75">
      <c r="A337" s="2">
        <v>15</v>
      </c>
      <c r="B337" s="1">
        <v>0.4791666666666667</v>
      </c>
      <c r="C337">
        <v>14</v>
      </c>
      <c r="D337">
        <v>885</v>
      </c>
      <c r="E337">
        <v>924</v>
      </c>
      <c r="F337" s="8">
        <f t="shared" si="21"/>
        <v>924</v>
      </c>
      <c r="G337">
        <f>F337*100/Hoja3!$C$11</f>
        <v>1.9143910827497617</v>
      </c>
      <c r="H337">
        <f t="shared" si="22"/>
        <v>2.6146769983010816</v>
      </c>
      <c r="I337">
        <f t="shared" si="23"/>
        <v>2.3898810757054654</v>
      </c>
      <c r="J337" s="9">
        <v>2.445969064292522</v>
      </c>
      <c r="K337">
        <f t="shared" si="20"/>
        <v>2.396106236060656</v>
      </c>
    </row>
    <row r="338" spans="1:11" ht="12.75">
      <c r="A338" s="2">
        <v>15</v>
      </c>
      <c r="B338" s="1">
        <v>0.5</v>
      </c>
      <c r="C338">
        <v>14</v>
      </c>
      <c r="D338">
        <v>844</v>
      </c>
      <c r="E338">
        <v>1600</v>
      </c>
      <c r="F338" s="8">
        <f t="shared" si="21"/>
        <v>1600</v>
      </c>
      <c r="G338">
        <f>F338*100/Hoja3!$C$11</f>
        <v>3.3149629138524013</v>
      </c>
      <c r="H338">
        <f t="shared" si="22"/>
        <v>3.317034765673559</v>
      </c>
      <c r="I338">
        <f t="shared" si="23"/>
        <v>3.317034765673559</v>
      </c>
      <c r="J338" s="9">
        <v>3.057461330365652</v>
      </c>
      <c r="K338">
        <f t="shared" si="20"/>
        <v>3.1948083147475415</v>
      </c>
    </row>
    <row r="339" spans="1:11" ht="12.75">
      <c r="A339" s="2">
        <v>15</v>
      </c>
      <c r="B339" s="1">
        <v>0.5208333333333334</v>
      </c>
      <c r="C339">
        <v>11</v>
      </c>
      <c r="D339">
        <v>1063</v>
      </c>
      <c r="E339">
        <v>1602</v>
      </c>
      <c r="F339" s="8">
        <f t="shared" si="21"/>
        <v>1602</v>
      </c>
      <c r="G339">
        <f>F339*100/Hoja3!$C$11</f>
        <v>3.319106617494717</v>
      </c>
      <c r="H339">
        <f t="shared" si="22"/>
        <v>3.660962167985746</v>
      </c>
      <c r="I339">
        <f t="shared" si="23"/>
        <v>3.317034765673559</v>
      </c>
      <c r="J339" s="9">
        <v>3.057461330365652</v>
      </c>
      <c r="K339">
        <f t="shared" si="20"/>
        <v>3.1948083147475415</v>
      </c>
    </row>
    <row r="340" spans="1:11" ht="12.75">
      <c r="A340" s="2">
        <v>15</v>
      </c>
      <c r="B340" s="1">
        <v>0.5416666666666666</v>
      </c>
      <c r="C340">
        <v>11</v>
      </c>
      <c r="D340">
        <v>723</v>
      </c>
      <c r="E340">
        <v>1932</v>
      </c>
      <c r="F340" s="8">
        <f t="shared" si="21"/>
        <v>1932</v>
      </c>
      <c r="G340">
        <f>F340*100/Hoja3!$C$11</f>
        <v>4.002817718476774</v>
      </c>
      <c r="H340">
        <f t="shared" si="22"/>
        <v>4.144739568226081</v>
      </c>
      <c r="I340">
        <f t="shared" si="23"/>
        <v>4.144739568226081</v>
      </c>
      <c r="J340" s="9">
        <v>4.280445862511913</v>
      </c>
      <c r="K340">
        <f t="shared" si="20"/>
        <v>3.993510393434427</v>
      </c>
    </row>
    <row r="341" spans="1:11" ht="12.75">
      <c r="A341" s="2">
        <v>15</v>
      </c>
      <c r="B341" s="1">
        <v>0.5625</v>
      </c>
      <c r="C341">
        <v>11</v>
      </c>
      <c r="D341">
        <v>685</v>
      </c>
      <c r="E341">
        <v>2069</v>
      </c>
      <c r="F341" s="8">
        <f t="shared" si="21"/>
        <v>2069</v>
      </c>
      <c r="G341">
        <f>F341*100/Hoja3!$C$11</f>
        <v>4.286661417975386</v>
      </c>
      <c r="H341">
        <f t="shared" si="22"/>
        <v>4.207931048771392</v>
      </c>
      <c r="I341">
        <f t="shared" si="23"/>
        <v>4.207931048771392</v>
      </c>
      <c r="J341" s="9">
        <v>4.280445862511913</v>
      </c>
      <c r="K341">
        <f aca="true" t="shared" si="24" ref="K341:K404">IF(ABS((I341-$M$2))&lt;ABS((I341-$M$3)),$M$2,IF(ABS((I341-$M$3))&lt;ABS(I341-$M$4),$M$3,IF(ABS((I341-$M$4))&lt;ABS(I341-$M$5),$M$4,IF(ABS((I341-$M$5))&lt;ABS((I341-$M$6)),$M$5,IF(ABS((I341-$M$6))&lt;ABS((I341-$M$7)),$M$6,IF(ABS((I341-$M$7))&lt;ABS((I341-$M$8)),$M$7,$M$8))))))</f>
        <v>3.993510393434427</v>
      </c>
    </row>
    <row r="342" spans="1:11" ht="12.75">
      <c r="A342" s="2">
        <v>15</v>
      </c>
      <c r="B342" s="1">
        <v>0.5833333333333334</v>
      </c>
      <c r="C342">
        <v>11</v>
      </c>
      <c r="D342">
        <v>899</v>
      </c>
      <c r="E342">
        <v>1993</v>
      </c>
      <c r="F342" s="8">
        <f t="shared" si="21"/>
        <v>1993</v>
      </c>
      <c r="G342">
        <f>F342*100/Hoja3!$C$11</f>
        <v>4.129200679567397</v>
      </c>
      <c r="H342">
        <f t="shared" si="22"/>
        <v>3.6039862429039076</v>
      </c>
      <c r="I342">
        <f t="shared" si="23"/>
        <v>4.207931048771392</v>
      </c>
      <c r="J342" s="9">
        <v>4.280445862511913</v>
      </c>
      <c r="K342">
        <f t="shared" si="24"/>
        <v>3.993510393434427</v>
      </c>
    </row>
    <row r="343" spans="1:11" ht="12.75">
      <c r="A343" s="2">
        <v>15</v>
      </c>
      <c r="B343" s="1">
        <v>0.6041666666666666</v>
      </c>
      <c r="C343">
        <v>11</v>
      </c>
      <c r="D343">
        <v>817</v>
      </c>
      <c r="E343">
        <v>1486</v>
      </c>
      <c r="F343" s="8">
        <f t="shared" si="21"/>
        <v>1486</v>
      </c>
      <c r="G343">
        <f>F343*100/Hoja3!$C$11</f>
        <v>3.0787718062404177</v>
      </c>
      <c r="H343">
        <f t="shared" si="22"/>
        <v>3.0041851406787385</v>
      </c>
      <c r="I343">
        <f t="shared" si="23"/>
        <v>3.0041851406787385</v>
      </c>
      <c r="J343" s="9">
        <v>3.057461330365652</v>
      </c>
      <c r="K343">
        <f t="shared" si="24"/>
        <v>3.1948083147475415</v>
      </c>
    </row>
    <row r="344" spans="1:11" ht="12.75">
      <c r="A344" s="2">
        <v>15</v>
      </c>
      <c r="B344" s="1">
        <v>0.625</v>
      </c>
      <c r="C344">
        <v>11</v>
      </c>
      <c r="D344">
        <v>981</v>
      </c>
      <c r="E344">
        <v>1414</v>
      </c>
      <c r="F344" s="8">
        <f t="shared" si="21"/>
        <v>1414</v>
      </c>
      <c r="G344">
        <f>F344*100/Hoja3!$C$11</f>
        <v>2.92959847511706</v>
      </c>
      <c r="H344">
        <f t="shared" si="22"/>
        <v>2.520407740438404</v>
      </c>
      <c r="I344">
        <f t="shared" si="23"/>
        <v>3.0041851406787385</v>
      </c>
      <c r="J344" s="9">
        <v>3.057461330365652</v>
      </c>
      <c r="K344">
        <f t="shared" si="24"/>
        <v>3.1948083147475415</v>
      </c>
    </row>
    <row r="345" spans="1:11" ht="12.75">
      <c r="A345" s="2">
        <v>15</v>
      </c>
      <c r="B345" s="1">
        <v>0.6458333333333334</v>
      </c>
      <c r="C345">
        <v>13</v>
      </c>
      <c r="D345">
        <v>1019</v>
      </c>
      <c r="E345">
        <v>989</v>
      </c>
      <c r="F345" s="8">
        <f t="shared" si="21"/>
        <v>1019</v>
      </c>
      <c r="G345">
        <f>F345*100/Hoja3!$C$11</f>
        <v>2.111217005759748</v>
      </c>
      <c r="H345">
        <f t="shared" si="22"/>
        <v>2.8353292172543823</v>
      </c>
      <c r="I345">
        <f t="shared" si="23"/>
        <v>2.520407740438404</v>
      </c>
      <c r="J345" s="9">
        <v>2.445969064292522</v>
      </c>
      <c r="K345">
        <f t="shared" si="24"/>
        <v>2.396106236060656</v>
      </c>
    </row>
    <row r="346" spans="1:11" ht="12.75">
      <c r="A346" s="2">
        <v>15</v>
      </c>
      <c r="B346" s="1">
        <v>0.6666666666666666</v>
      </c>
      <c r="C346">
        <v>13</v>
      </c>
      <c r="D346">
        <v>1718</v>
      </c>
      <c r="E346">
        <v>499</v>
      </c>
      <c r="F346" s="8">
        <f t="shared" si="21"/>
        <v>1718</v>
      </c>
      <c r="G346">
        <f>F346*100/Hoja3!$C$11</f>
        <v>3.559441428749016</v>
      </c>
      <c r="H346">
        <f t="shared" si="22"/>
        <v>3.4113040235362364</v>
      </c>
      <c r="I346">
        <f t="shared" si="23"/>
        <v>3.4113040235362364</v>
      </c>
      <c r="J346" s="9">
        <v>3.363207463402217</v>
      </c>
      <c r="K346">
        <f t="shared" si="24"/>
        <v>3.1948083147475415</v>
      </c>
    </row>
    <row r="347" spans="1:11" ht="12.75">
      <c r="A347" s="2">
        <v>15</v>
      </c>
      <c r="B347" s="1">
        <v>0.6875</v>
      </c>
      <c r="C347">
        <v>13</v>
      </c>
      <c r="D347">
        <v>1575</v>
      </c>
      <c r="E347">
        <v>617</v>
      </c>
      <c r="F347" s="8">
        <f t="shared" si="21"/>
        <v>1575</v>
      </c>
      <c r="G347">
        <f>F347*100/Hoja3!$C$11</f>
        <v>3.2631666183234573</v>
      </c>
      <c r="H347">
        <f t="shared" si="22"/>
        <v>3.350184394812083</v>
      </c>
      <c r="I347">
        <f t="shared" si="23"/>
        <v>3.350184394812083</v>
      </c>
      <c r="J347" s="9">
        <v>3.363207463402217</v>
      </c>
      <c r="K347">
        <f t="shared" si="24"/>
        <v>3.1948083147475415</v>
      </c>
    </row>
    <row r="348" spans="1:12" ht="12.75">
      <c r="A348" s="2">
        <v>15</v>
      </c>
      <c r="B348" s="1">
        <v>0.7083333333333334</v>
      </c>
      <c r="C348">
        <v>13</v>
      </c>
      <c r="D348">
        <v>1659</v>
      </c>
      <c r="E348">
        <v>947</v>
      </c>
      <c r="F348" s="8">
        <f t="shared" si="21"/>
        <v>1659</v>
      </c>
      <c r="G348">
        <f>F348*100/Hoja3!$C$11</f>
        <v>3.4372021713007084</v>
      </c>
      <c r="H348">
        <f t="shared" si="22"/>
        <v>3.3843699498611857</v>
      </c>
      <c r="I348">
        <f t="shared" si="23"/>
        <v>3.3843699498611857</v>
      </c>
      <c r="J348" s="9">
        <v>3.363207463402217</v>
      </c>
      <c r="K348">
        <f t="shared" si="24"/>
        <v>3.1948083147475415</v>
      </c>
      <c r="L348">
        <f>(K347+K348)/2</f>
        <v>3.1948083147475415</v>
      </c>
    </row>
    <row r="349" spans="1:11" ht="12.75">
      <c r="A349" s="2">
        <v>15</v>
      </c>
      <c r="B349" s="1">
        <v>0.7291666666666666</v>
      </c>
      <c r="C349">
        <v>14</v>
      </c>
      <c r="D349">
        <v>1608</v>
      </c>
      <c r="E349">
        <v>766</v>
      </c>
      <c r="F349" s="8">
        <f t="shared" si="21"/>
        <v>1608</v>
      </c>
      <c r="G349">
        <f>F349*100/Hoja3!$C$11</f>
        <v>3.3315377284216634</v>
      </c>
      <c r="H349">
        <f t="shared" si="22"/>
        <v>2.9244188455641655</v>
      </c>
      <c r="I349">
        <f t="shared" si="23"/>
        <v>3.3843699498611857</v>
      </c>
      <c r="J349" s="9">
        <v>3.363207463402217</v>
      </c>
      <c r="K349">
        <f t="shared" si="24"/>
        <v>3.1948083147475415</v>
      </c>
    </row>
    <row r="350" spans="1:11" ht="12.75">
      <c r="A350" s="2">
        <v>15</v>
      </c>
      <c r="B350" s="1">
        <v>0.75</v>
      </c>
      <c r="C350">
        <v>14</v>
      </c>
      <c r="D350">
        <v>1168</v>
      </c>
      <c r="E350">
        <v>1215</v>
      </c>
      <c r="F350" s="8">
        <f t="shared" si="21"/>
        <v>1215</v>
      </c>
      <c r="G350">
        <f>F350*100/Hoja3!$C$11</f>
        <v>2.5172999627066672</v>
      </c>
      <c r="H350">
        <f t="shared" si="22"/>
        <v>2.394024779347781</v>
      </c>
      <c r="I350">
        <f t="shared" si="23"/>
        <v>2.394024779347781</v>
      </c>
      <c r="J350" s="9">
        <v>2.751715197329087</v>
      </c>
      <c r="K350">
        <f t="shared" si="24"/>
        <v>2.396106236060656</v>
      </c>
    </row>
    <row r="351" spans="1:11" ht="12.75">
      <c r="A351" s="2">
        <v>15</v>
      </c>
      <c r="B351" s="1">
        <v>0.7708333333333334</v>
      </c>
      <c r="C351">
        <v>14</v>
      </c>
      <c r="D351">
        <v>1032</v>
      </c>
      <c r="E351">
        <v>1096</v>
      </c>
      <c r="F351" s="8">
        <f t="shared" si="21"/>
        <v>1096</v>
      </c>
      <c r="G351">
        <f>F351*100/Hoja3!$C$11</f>
        <v>2.270749595988895</v>
      </c>
      <c r="H351">
        <f t="shared" si="22"/>
        <v>2.354659594745784</v>
      </c>
      <c r="I351">
        <f t="shared" si="23"/>
        <v>2.354659594745784</v>
      </c>
      <c r="J351" s="9">
        <v>2.751715197329087</v>
      </c>
      <c r="K351">
        <f t="shared" si="24"/>
        <v>2.396106236060656</v>
      </c>
    </row>
    <row r="352" spans="1:11" ht="12.75">
      <c r="A352" s="2">
        <v>15</v>
      </c>
      <c r="B352" s="1">
        <v>0.7916666666666666</v>
      </c>
      <c r="C352">
        <v>14</v>
      </c>
      <c r="D352">
        <v>645</v>
      </c>
      <c r="E352">
        <v>1177</v>
      </c>
      <c r="F352" s="8">
        <f t="shared" si="21"/>
        <v>1177</v>
      </c>
      <c r="G352">
        <f>F352*100/Hoja3!$C$11</f>
        <v>2.4385695935026726</v>
      </c>
      <c r="H352">
        <f t="shared" si="22"/>
        <v>2.6405751460655535</v>
      </c>
      <c r="I352">
        <f t="shared" si="23"/>
        <v>2.354659594745784</v>
      </c>
      <c r="J352" s="9">
        <v>2.751715197329087</v>
      </c>
      <c r="K352">
        <f t="shared" si="24"/>
        <v>2.396106236060656</v>
      </c>
    </row>
    <row r="353" spans="1:12" ht="12.75">
      <c r="A353" s="2">
        <v>15</v>
      </c>
      <c r="B353" s="1">
        <v>0.8125</v>
      </c>
      <c r="C353">
        <v>14</v>
      </c>
      <c r="D353">
        <v>592</v>
      </c>
      <c r="E353">
        <v>1372</v>
      </c>
      <c r="F353" s="8">
        <f t="shared" si="21"/>
        <v>1372</v>
      </c>
      <c r="G353">
        <f>F353*100/Hoja3!$C$11</f>
        <v>2.842580698628434</v>
      </c>
      <c r="H353">
        <f t="shared" si="22"/>
        <v>2.96585588198732</v>
      </c>
      <c r="I353">
        <f t="shared" si="23"/>
        <v>2.96585588198732</v>
      </c>
      <c r="J353" s="9">
        <v>2.751715197329087</v>
      </c>
      <c r="K353">
        <f t="shared" si="24"/>
        <v>3.1948083147475415</v>
      </c>
      <c r="L353">
        <f>(K352+K353)/2</f>
        <v>2.7954572754040985</v>
      </c>
    </row>
    <row r="354" spans="1:11" ht="12.75">
      <c r="A354" s="2">
        <v>15</v>
      </c>
      <c r="B354" s="1">
        <v>0.8333333333333334</v>
      </c>
      <c r="C354">
        <v>14</v>
      </c>
      <c r="D354">
        <v>450</v>
      </c>
      <c r="E354">
        <v>1491</v>
      </c>
      <c r="F354" s="8">
        <f t="shared" si="21"/>
        <v>1491</v>
      </c>
      <c r="G354">
        <f>F354*100/Hoja3!$C$11</f>
        <v>3.0891310653462063</v>
      </c>
      <c r="H354">
        <f t="shared" si="22"/>
        <v>2.8684788463929056</v>
      </c>
      <c r="I354">
        <f t="shared" si="23"/>
        <v>2.96585588198732</v>
      </c>
      <c r="J354" s="9">
        <v>2.751715197329087</v>
      </c>
      <c r="K354">
        <f t="shared" si="24"/>
        <v>3.1948083147475415</v>
      </c>
    </row>
    <row r="355" spans="1:11" ht="12.75">
      <c r="A355" s="2">
        <v>15</v>
      </c>
      <c r="B355" s="1">
        <v>0.8541666666666666</v>
      </c>
      <c r="C355">
        <v>14</v>
      </c>
      <c r="D355">
        <v>368</v>
      </c>
      <c r="E355">
        <v>1278</v>
      </c>
      <c r="F355" s="8">
        <f t="shared" si="21"/>
        <v>1278</v>
      </c>
      <c r="G355">
        <f>F355*100/Hoja3!$C$11</f>
        <v>2.6478266274396054</v>
      </c>
      <c r="H355">
        <f t="shared" si="22"/>
        <v>2.8322214395226455</v>
      </c>
      <c r="I355">
        <f t="shared" si="23"/>
        <v>2.8322214395226455</v>
      </c>
      <c r="J355" s="9">
        <v>2.751715197329087</v>
      </c>
      <c r="K355">
        <f t="shared" si="24"/>
        <v>3.1948083147475415</v>
      </c>
    </row>
    <row r="356" spans="1:11" ht="12.75">
      <c r="A356" s="2">
        <v>15</v>
      </c>
      <c r="B356" s="1">
        <v>0.875</v>
      </c>
      <c r="C356">
        <v>14</v>
      </c>
      <c r="D356">
        <v>320</v>
      </c>
      <c r="E356">
        <v>1456</v>
      </c>
      <c r="F356" s="8">
        <f t="shared" si="21"/>
        <v>1456</v>
      </c>
      <c r="G356">
        <f>F356*100/Hoja3!$C$11</f>
        <v>3.016616251605685</v>
      </c>
      <c r="H356">
        <f t="shared" si="22"/>
        <v>2.3318692247130484</v>
      </c>
      <c r="I356">
        <f t="shared" si="23"/>
        <v>2.8322214395226455</v>
      </c>
      <c r="J356" s="9">
        <v>2.751715197329087</v>
      </c>
      <c r="K356">
        <f t="shared" si="24"/>
        <v>3.1948083147475415</v>
      </c>
    </row>
    <row r="357" spans="1:11" ht="12.75">
      <c r="A357" s="2">
        <v>15</v>
      </c>
      <c r="B357" s="1">
        <v>0.8958333333333334</v>
      </c>
      <c r="C357">
        <v>20</v>
      </c>
      <c r="D357">
        <v>117</v>
      </c>
      <c r="E357">
        <v>795</v>
      </c>
      <c r="F357" s="8">
        <f aca="true" t="shared" si="25" ref="F357:F420">IF(E357&gt;D357,E357,D357)</f>
        <v>795</v>
      </c>
      <c r="G357">
        <f>F357*100/Hoja3!$C$11</f>
        <v>1.6471221978204118</v>
      </c>
      <c r="H357">
        <f aca="true" t="shared" si="26" ref="H357:H420">(G357+G358)/2</f>
        <v>1.4337214602411636</v>
      </c>
      <c r="I357">
        <f aca="true" t="shared" si="27" ref="I357:I420">IF(ABS((G357-H356))&gt;ABS((G357-H357)),H357,H356)</f>
        <v>1.4337214602411636</v>
      </c>
      <c r="J357" s="9">
        <v>1.222984532146261</v>
      </c>
      <c r="K357">
        <f t="shared" si="24"/>
        <v>1.5974041573737707</v>
      </c>
    </row>
    <row r="358" spans="1:11" ht="12.75">
      <c r="A358" s="2">
        <v>15</v>
      </c>
      <c r="B358" s="1">
        <v>0.9166666666666666</v>
      </c>
      <c r="C358">
        <v>20</v>
      </c>
      <c r="D358">
        <v>144</v>
      </c>
      <c r="E358">
        <v>589</v>
      </c>
      <c r="F358" s="8">
        <f t="shared" si="25"/>
        <v>589</v>
      </c>
      <c r="G358">
        <f>F358*100/Hoja3!$C$11</f>
        <v>1.2203207226619153</v>
      </c>
      <c r="H358">
        <f t="shared" si="26"/>
        <v>0.9613392450171965</v>
      </c>
      <c r="I358">
        <f t="shared" si="27"/>
        <v>1.4337214602411636</v>
      </c>
      <c r="J358" s="9">
        <v>1.222984532146261</v>
      </c>
      <c r="K358">
        <f t="shared" si="24"/>
        <v>1.5974041573737707</v>
      </c>
    </row>
    <row r="359" spans="1:11" ht="12.75">
      <c r="A359" s="2">
        <v>15</v>
      </c>
      <c r="B359" s="1">
        <v>0.9375</v>
      </c>
      <c r="C359">
        <v>20</v>
      </c>
      <c r="D359">
        <v>58</v>
      </c>
      <c r="E359">
        <v>339</v>
      </c>
      <c r="F359" s="8">
        <f t="shared" si="25"/>
        <v>339</v>
      </c>
      <c r="G359">
        <f>F359*100/Hoja3!$C$11</f>
        <v>0.7023577673724776</v>
      </c>
      <c r="H359">
        <f t="shared" si="26"/>
        <v>0.5158911034682799</v>
      </c>
      <c r="I359">
        <f t="shared" si="27"/>
        <v>0.5158911034682799</v>
      </c>
      <c r="J359" s="9">
        <v>0.6114922660731305</v>
      </c>
      <c r="K359">
        <f t="shared" si="24"/>
        <v>0.7987020786868854</v>
      </c>
    </row>
    <row r="360" spans="1:11" ht="12.75">
      <c r="A360" s="2">
        <v>15</v>
      </c>
      <c r="B360" s="1">
        <v>0.9583333333333334</v>
      </c>
      <c r="C360">
        <v>20</v>
      </c>
      <c r="D360">
        <v>68</v>
      </c>
      <c r="E360">
        <v>159</v>
      </c>
      <c r="F360" s="8">
        <f t="shared" si="25"/>
        <v>159</v>
      </c>
      <c r="G360">
        <f>F360*100/Hoja3!$C$11</f>
        <v>0.32942443956408235</v>
      </c>
      <c r="H360">
        <f t="shared" si="26"/>
        <v>0.16471221978204117</v>
      </c>
      <c r="I360">
        <f t="shared" si="27"/>
        <v>0.16471221978204117</v>
      </c>
      <c r="J360" s="9">
        <v>0.6114922660731305</v>
      </c>
      <c r="K360">
        <f t="shared" si="24"/>
        <v>0.7987020786868854</v>
      </c>
    </row>
    <row r="361" ht="12.75">
      <c r="B361" s="1"/>
    </row>
    <row r="362" spans="1:11" ht="12.75">
      <c r="A362" s="2">
        <v>20</v>
      </c>
      <c r="B362" s="1">
        <v>0.25</v>
      </c>
      <c r="C362">
        <v>16</v>
      </c>
      <c r="D362">
        <v>101</v>
      </c>
      <c r="E362">
        <v>50</v>
      </c>
      <c r="F362" s="8">
        <f t="shared" si="25"/>
        <v>101</v>
      </c>
      <c r="G362">
        <f>F362*100/Hoja3!$C$12</f>
        <v>0.19826858522604582</v>
      </c>
      <c r="H362">
        <f t="shared" si="26"/>
        <v>0.500579101313284</v>
      </c>
      <c r="I362">
        <v>0.500579101313284</v>
      </c>
      <c r="J362" s="9">
        <v>0.7289478677947692</v>
      </c>
      <c r="K362">
        <f t="shared" si="24"/>
        <v>0.7987020786868854</v>
      </c>
    </row>
    <row r="363" spans="1:11" ht="12.75">
      <c r="A363" s="2">
        <v>20</v>
      </c>
      <c r="B363" s="1">
        <v>0.2708333333333333</v>
      </c>
      <c r="C363">
        <v>16</v>
      </c>
      <c r="D363">
        <v>409</v>
      </c>
      <c r="E363">
        <v>327</v>
      </c>
      <c r="F363" s="8">
        <f t="shared" si="25"/>
        <v>409</v>
      </c>
      <c r="G363">
        <f>F363*100/Hoja3!$C$12</f>
        <v>0.8028896174005222</v>
      </c>
      <c r="H363">
        <f t="shared" si="26"/>
        <v>2.0082055711509392</v>
      </c>
      <c r="I363">
        <f t="shared" si="27"/>
        <v>0.500579101313284</v>
      </c>
      <c r="J363" s="9">
        <v>0.7289478677947692</v>
      </c>
      <c r="K363">
        <f t="shared" si="24"/>
        <v>0.7987020786868854</v>
      </c>
    </row>
    <row r="364" spans="1:11" ht="12.75">
      <c r="A364" s="2">
        <v>20</v>
      </c>
      <c r="B364" s="1">
        <v>0.2916666666666667</v>
      </c>
      <c r="C364">
        <v>12</v>
      </c>
      <c r="D364">
        <v>1637</v>
      </c>
      <c r="E364">
        <v>213</v>
      </c>
      <c r="F364" s="8">
        <f t="shared" si="25"/>
        <v>1637</v>
      </c>
      <c r="G364">
        <f>F364*100/Hoja3!$C$12</f>
        <v>3.2135215249013567</v>
      </c>
      <c r="H364">
        <f t="shared" si="26"/>
        <v>3.505035236842622</v>
      </c>
      <c r="I364">
        <f t="shared" si="27"/>
        <v>3.505035236842622</v>
      </c>
      <c r="J364" s="9">
        <v>3.644739338973846</v>
      </c>
      <c r="K364">
        <f t="shared" si="24"/>
        <v>3.1948083147475415</v>
      </c>
    </row>
    <row r="365" spans="1:11" ht="12.75">
      <c r="A365" s="2">
        <v>20</v>
      </c>
      <c r="B365" s="1">
        <v>0.3125</v>
      </c>
      <c r="C365">
        <v>12</v>
      </c>
      <c r="D365">
        <v>1934</v>
      </c>
      <c r="E365">
        <v>529</v>
      </c>
      <c r="F365" s="8">
        <f t="shared" si="25"/>
        <v>1934</v>
      </c>
      <c r="G365">
        <f>F365*100/Hoja3!$C$12</f>
        <v>3.796548948783887</v>
      </c>
      <c r="H365">
        <f t="shared" si="26"/>
        <v>3.5423332875287095</v>
      </c>
      <c r="I365">
        <f t="shared" si="27"/>
        <v>3.5423332875287095</v>
      </c>
      <c r="J365" s="9">
        <v>3.644739338973846</v>
      </c>
      <c r="K365">
        <f t="shared" si="24"/>
        <v>3.1948083147475415</v>
      </c>
    </row>
    <row r="366" spans="1:11" ht="12.75">
      <c r="A366" s="2">
        <v>20</v>
      </c>
      <c r="B366" s="1">
        <v>0.3333333333333333</v>
      </c>
      <c r="C366">
        <v>12</v>
      </c>
      <c r="D366">
        <v>1675</v>
      </c>
      <c r="E366">
        <v>596</v>
      </c>
      <c r="F366" s="8">
        <f t="shared" si="25"/>
        <v>1675</v>
      </c>
      <c r="G366">
        <f>F366*100/Hoja3!$C$12</f>
        <v>3.2881176262735323</v>
      </c>
      <c r="H366">
        <f t="shared" si="26"/>
        <v>3.4000117783317956</v>
      </c>
      <c r="I366">
        <f t="shared" si="27"/>
        <v>3.4000117783317956</v>
      </c>
      <c r="J366" s="9">
        <v>3.644739338973846</v>
      </c>
      <c r="K366">
        <f t="shared" si="24"/>
        <v>3.1948083147475415</v>
      </c>
    </row>
    <row r="367" spans="1:11" ht="12.75">
      <c r="A367" s="2">
        <v>20</v>
      </c>
      <c r="B367" s="1">
        <v>0.3541666666666667</v>
      </c>
      <c r="C367">
        <v>12</v>
      </c>
      <c r="D367">
        <v>1789</v>
      </c>
      <c r="E367">
        <v>597</v>
      </c>
      <c r="F367" s="8">
        <f t="shared" si="25"/>
        <v>1789</v>
      </c>
      <c r="G367">
        <f>F367*100/Hoja3!$C$12</f>
        <v>3.5119059303900593</v>
      </c>
      <c r="H367">
        <f t="shared" si="26"/>
        <v>3.6336153589446614</v>
      </c>
      <c r="I367">
        <f t="shared" si="27"/>
        <v>3.4000117783317956</v>
      </c>
      <c r="J367" s="9">
        <v>3.644739338973846</v>
      </c>
      <c r="K367">
        <f t="shared" si="24"/>
        <v>3.1948083147475415</v>
      </c>
    </row>
    <row r="368" spans="1:11" ht="12.75">
      <c r="A368" s="2">
        <v>20</v>
      </c>
      <c r="B368" s="1">
        <v>0.375</v>
      </c>
      <c r="C368">
        <v>12</v>
      </c>
      <c r="D368">
        <v>1913</v>
      </c>
      <c r="E368">
        <v>1175</v>
      </c>
      <c r="F368" s="8">
        <f t="shared" si="25"/>
        <v>1913</v>
      </c>
      <c r="G368">
        <f>F368*100/Hoja3!$C$12</f>
        <v>3.755324787499264</v>
      </c>
      <c r="H368">
        <f t="shared" si="26"/>
        <v>3.6689503543314816</v>
      </c>
      <c r="I368">
        <f t="shared" si="27"/>
        <v>3.6689503543314816</v>
      </c>
      <c r="J368" s="9">
        <v>3.644739338973846</v>
      </c>
      <c r="K368">
        <f t="shared" si="24"/>
        <v>3.993510393434427</v>
      </c>
    </row>
    <row r="369" spans="1:11" ht="12.75">
      <c r="A369" s="2">
        <v>20</v>
      </c>
      <c r="B369" s="1">
        <v>0.3958333333333333</v>
      </c>
      <c r="C369">
        <v>12</v>
      </c>
      <c r="D369">
        <v>1825</v>
      </c>
      <c r="E369">
        <v>879</v>
      </c>
      <c r="F369" s="8">
        <f t="shared" si="25"/>
        <v>1825</v>
      </c>
      <c r="G369">
        <f>F369*100/Hoja3!$C$12</f>
        <v>3.5825759211636994</v>
      </c>
      <c r="H369">
        <f t="shared" si="26"/>
        <v>3.78967825523645</v>
      </c>
      <c r="I369">
        <f t="shared" si="27"/>
        <v>3.6689503543314816</v>
      </c>
      <c r="J369" s="9">
        <v>3.644739338973846</v>
      </c>
      <c r="K369">
        <f t="shared" si="24"/>
        <v>3.993510393434427</v>
      </c>
    </row>
    <row r="370" spans="1:11" ht="12.75">
      <c r="A370" s="2">
        <v>20</v>
      </c>
      <c r="B370" s="1">
        <v>0.4166666666666667</v>
      </c>
      <c r="C370">
        <v>12</v>
      </c>
      <c r="D370">
        <v>2036</v>
      </c>
      <c r="E370">
        <v>1119</v>
      </c>
      <c r="F370" s="8">
        <f t="shared" si="25"/>
        <v>2036</v>
      </c>
      <c r="G370">
        <f>F370*100/Hoja3!$C$12</f>
        <v>3.9967805893092008</v>
      </c>
      <c r="H370">
        <f t="shared" si="26"/>
        <v>3.366639838244243</v>
      </c>
      <c r="I370">
        <f t="shared" si="27"/>
        <v>3.78967825523645</v>
      </c>
      <c r="J370" s="9">
        <v>3.644739338973846</v>
      </c>
      <c r="K370">
        <f t="shared" si="24"/>
        <v>3.993510393434427</v>
      </c>
    </row>
    <row r="371" spans="1:11" ht="12.75">
      <c r="A371" s="2">
        <v>20</v>
      </c>
      <c r="B371" s="1">
        <v>0.4375</v>
      </c>
      <c r="C371">
        <v>12</v>
      </c>
      <c r="D371">
        <v>1394</v>
      </c>
      <c r="E371">
        <v>1162</v>
      </c>
      <c r="F371" s="8">
        <f t="shared" si="25"/>
        <v>1394</v>
      </c>
      <c r="G371">
        <f>F371*100/Hoja3!$C$12</f>
        <v>2.736499087179286</v>
      </c>
      <c r="H371">
        <f t="shared" si="26"/>
        <v>2.9200447576608233</v>
      </c>
      <c r="I371">
        <f t="shared" si="27"/>
        <v>2.9200447576608233</v>
      </c>
      <c r="J371" s="9">
        <v>2.9157914711790767</v>
      </c>
      <c r="K371">
        <f t="shared" si="24"/>
        <v>3.1948083147475415</v>
      </c>
    </row>
    <row r="372" spans="1:11" ht="12.75">
      <c r="A372" s="2">
        <v>20</v>
      </c>
      <c r="B372" s="1">
        <v>0.4583333333333333</v>
      </c>
      <c r="C372">
        <v>12</v>
      </c>
      <c r="D372">
        <v>1581</v>
      </c>
      <c r="E372">
        <v>1250</v>
      </c>
      <c r="F372" s="8">
        <f t="shared" si="25"/>
        <v>1581</v>
      </c>
      <c r="G372">
        <f>F372*100/Hoja3!$C$12</f>
        <v>3.1035904281423607</v>
      </c>
      <c r="H372">
        <f t="shared" si="26"/>
        <v>2.9543982253980094</v>
      </c>
      <c r="I372">
        <f t="shared" si="27"/>
        <v>2.9543982253980094</v>
      </c>
      <c r="J372" s="9">
        <v>2.9157914711790767</v>
      </c>
      <c r="K372">
        <f t="shared" si="24"/>
        <v>3.1948083147475415</v>
      </c>
    </row>
    <row r="373" spans="1:11" ht="12.75">
      <c r="A373" s="2">
        <v>20</v>
      </c>
      <c r="B373" s="1">
        <v>0.4791666666666667</v>
      </c>
      <c r="C373">
        <v>12</v>
      </c>
      <c r="D373">
        <v>1429</v>
      </c>
      <c r="E373">
        <v>1246</v>
      </c>
      <c r="F373" s="8">
        <f t="shared" si="25"/>
        <v>1429</v>
      </c>
      <c r="G373">
        <f>F373*100/Hoja3!$C$12</f>
        <v>2.805206022653658</v>
      </c>
      <c r="H373">
        <f t="shared" si="26"/>
        <v>3.011326829076775</v>
      </c>
      <c r="I373">
        <f t="shared" si="27"/>
        <v>2.9543982253980094</v>
      </c>
      <c r="J373" s="9">
        <v>2.9157914711790767</v>
      </c>
      <c r="K373">
        <f t="shared" si="24"/>
        <v>3.1948083147475415</v>
      </c>
    </row>
    <row r="374" spans="1:11" ht="12.75">
      <c r="A374" s="2">
        <v>20</v>
      </c>
      <c r="B374" s="1">
        <v>0.5</v>
      </c>
      <c r="C374">
        <v>12</v>
      </c>
      <c r="D374">
        <v>833</v>
      </c>
      <c r="E374">
        <v>1639</v>
      </c>
      <c r="F374" s="8">
        <f t="shared" si="25"/>
        <v>1639</v>
      </c>
      <c r="G374">
        <f>F374*100/Hoja3!$C$12</f>
        <v>3.217447635499892</v>
      </c>
      <c r="H374">
        <f t="shared" si="26"/>
        <v>3.4863862114995783</v>
      </c>
      <c r="I374">
        <f t="shared" si="27"/>
        <v>3.011326829076775</v>
      </c>
      <c r="J374" s="9">
        <v>2.9157914711790767</v>
      </c>
      <c r="K374">
        <f t="shared" si="24"/>
        <v>3.1948083147475415</v>
      </c>
    </row>
    <row r="375" spans="1:11" ht="12.75">
      <c r="A375" s="2">
        <v>20</v>
      </c>
      <c r="B375" s="1">
        <v>0.5208333333333334</v>
      </c>
      <c r="C375">
        <v>12</v>
      </c>
      <c r="D375">
        <v>938</v>
      </c>
      <c r="E375">
        <v>1913</v>
      </c>
      <c r="F375" s="8">
        <f t="shared" si="25"/>
        <v>1913</v>
      </c>
      <c r="G375">
        <f>F375*100/Hoja3!$C$12</f>
        <v>3.755324787499264</v>
      </c>
      <c r="H375">
        <f t="shared" si="26"/>
        <v>3.500127598594452</v>
      </c>
      <c r="I375">
        <f t="shared" si="27"/>
        <v>3.500127598594452</v>
      </c>
      <c r="J375" s="9">
        <v>3.644739338973846</v>
      </c>
      <c r="K375">
        <f t="shared" si="24"/>
        <v>3.1948083147475415</v>
      </c>
    </row>
    <row r="376" spans="1:11" ht="12.75">
      <c r="A376" s="2">
        <v>20</v>
      </c>
      <c r="B376" s="1">
        <v>0.5416666666666666</v>
      </c>
      <c r="C376">
        <v>12</v>
      </c>
      <c r="D376">
        <v>708</v>
      </c>
      <c r="E376">
        <v>1653</v>
      </c>
      <c r="F376" s="8">
        <f t="shared" si="25"/>
        <v>1653</v>
      </c>
      <c r="G376">
        <f>F376*100/Hoja3!$C$12</f>
        <v>3.244930409689641</v>
      </c>
      <c r="H376">
        <f t="shared" si="26"/>
        <v>3.899609351995446</v>
      </c>
      <c r="I376">
        <f t="shared" si="27"/>
        <v>3.500127598594452</v>
      </c>
      <c r="J376" s="9">
        <v>3.644739338973846</v>
      </c>
      <c r="K376">
        <f t="shared" si="24"/>
        <v>3.1948083147475415</v>
      </c>
    </row>
    <row r="377" spans="1:11" ht="12.75">
      <c r="A377" s="2">
        <v>20</v>
      </c>
      <c r="B377" s="1">
        <v>0.5625</v>
      </c>
      <c r="C377">
        <v>12</v>
      </c>
      <c r="D377">
        <v>727</v>
      </c>
      <c r="E377">
        <v>2320</v>
      </c>
      <c r="F377" s="8">
        <f t="shared" si="25"/>
        <v>2320</v>
      </c>
      <c r="G377">
        <f>F377*100/Hoja3!$C$12</f>
        <v>4.554288294301251</v>
      </c>
      <c r="H377">
        <f t="shared" si="26"/>
        <v>4.373687206768615</v>
      </c>
      <c r="I377">
        <f t="shared" si="27"/>
        <v>4.373687206768615</v>
      </c>
      <c r="J377" s="9">
        <v>4.373687206768615</v>
      </c>
      <c r="K377">
        <f t="shared" si="24"/>
        <v>3.993510393434427</v>
      </c>
    </row>
    <row r="378" spans="1:11" ht="12.75">
      <c r="A378" s="2">
        <v>20</v>
      </c>
      <c r="B378" s="1">
        <v>0.5833333333333334</v>
      </c>
      <c r="C378">
        <v>12</v>
      </c>
      <c r="D378">
        <v>722</v>
      </c>
      <c r="E378">
        <v>2136</v>
      </c>
      <c r="F378" s="8">
        <f t="shared" si="25"/>
        <v>2136</v>
      </c>
      <c r="G378">
        <f>F378*100/Hoja3!$C$12</f>
        <v>4.1930861192359785</v>
      </c>
      <c r="H378">
        <f t="shared" si="26"/>
        <v>3.9221844879370247</v>
      </c>
      <c r="I378">
        <f t="shared" si="27"/>
        <v>4.373687206768615</v>
      </c>
      <c r="J378" s="9">
        <v>4.373687206768615</v>
      </c>
      <c r="K378">
        <f t="shared" si="24"/>
        <v>3.993510393434427</v>
      </c>
    </row>
    <row r="379" spans="1:11" ht="12.75">
      <c r="A379" s="2">
        <v>20</v>
      </c>
      <c r="B379" s="1">
        <v>0.6041666666666666</v>
      </c>
      <c r="C379">
        <v>12</v>
      </c>
      <c r="D379">
        <v>817</v>
      </c>
      <c r="E379">
        <v>1860</v>
      </c>
      <c r="F379" s="8">
        <f t="shared" si="25"/>
        <v>1860</v>
      </c>
      <c r="G379">
        <f>F379*100/Hoja3!$C$12</f>
        <v>3.6512828566380713</v>
      </c>
      <c r="H379">
        <f t="shared" si="26"/>
        <v>3.1722973636167326</v>
      </c>
      <c r="I379">
        <f t="shared" si="27"/>
        <v>3.9221844879370247</v>
      </c>
      <c r="J379" s="9">
        <v>3.644739338973846</v>
      </c>
      <c r="K379">
        <f t="shared" si="24"/>
        <v>3.993510393434427</v>
      </c>
    </row>
    <row r="380" spans="1:11" ht="12.75">
      <c r="A380" s="2">
        <v>20</v>
      </c>
      <c r="B380" s="1">
        <v>0.625</v>
      </c>
      <c r="C380">
        <v>12</v>
      </c>
      <c r="D380">
        <v>1121</v>
      </c>
      <c r="E380">
        <v>1372</v>
      </c>
      <c r="F380" s="8">
        <f t="shared" si="25"/>
        <v>1372</v>
      </c>
      <c r="G380">
        <f>F380*100/Hoja3!$C$12</f>
        <v>2.6933118705953945</v>
      </c>
      <c r="H380">
        <f t="shared" si="26"/>
        <v>2.5215445319094636</v>
      </c>
      <c r="I380">
        <f t="shared" si="27"/>
        <v>2.5215445319094636</v>
      </c>
      <c r="J380" s="9">
        <v>2.624212324061169</v>
      </c>
      <c r="K380">
        <f t="shared" si="24"/>
        <v>2.396106236060656</v>
      </c>
    </row>
    <row r="381" spans="1:11" ht="12.75">
      <c r="A381" s="2">
        <v>20</v>
      </c>
      <c r="B381" s="1">
        <v>0.6458333333333334</v>
      </c>
      <c r="C381">
        <v>12</v>
      </c>
      <c r="D381">
        <v>1197</v>
      </c>
      <c r="E381">
        <v>874</v>
      </c>
      <c r="F381" s="8">
        <f t="shared" si="25"/>
        <v>1197</v>
      </c>
      <c r="G381">
        <f>F381*100/Hoja3!$C$12</f>
        <v>2.349777193223533</v>
      </c>
      <c r="H381">
        <f t="shared" si="26"/>
        <v>3.1703343083174653</v>
      </c>
      <c r="I381">
        <f t="shared" si="27"/>
        <v>2.5215445319094636</v>
      </c>
      <c r="J381" s="9">
        <v>3.298949765414892</v>
      </c>
      <c r="K381">
        <f t="shared" si="24"/>
        <v>2.396106236060656</v>
      </c>
    </row>
    <row r="382" spans="1:11" ht="12.75">
      <c r="A382" s="2">
        <v>20</v>
      </c>
      <c r="B382" s="1">
        <v>0.6666666666666666</v>
      </c>
      <c r="C382">
        <v>12</v>
      </c>
      <c r="D382">
        <v>2033</v>
      </c>
      <c r="E382">
        <v>781</v>
      </c>
      <c r="F382" s="8">
        <f t="shared" si="25"/>
        <v>2033</v>
      </c>
      <c r="G382">
        <f>F382*100/Hoja3!$C$12</f>
        <v>3.9908914234113975</v>
      </c>
      <c r="H382">
        <f t="shared" si="26"/>
        <v>3.284191515674997</v>
      </c>
      <c r="I382">
        <f t="shared" si="27"/>
        <v>3.284191515674997</v>
      </c>
      <c r="J382" s="9">
        <v>3.298949765414892</v>
      </c>
      <c r="K382">
        <f t="shared" si="24"/>
        <v>3.1948083147475415</v>
      </c>
    </row>
    <row r="383" spans="1:11" ht="12.75">
      <c r="A383" s="2">
        <v>20</v>
      </c>
      <c r="B383" s="1">
        <v>0.6875</v>
      </c>
      <c r="C383">
        <v>12</v>
      </c>
      <c r="D383">
        <v>1313</v>
      </c>
      <c r="E383">
        <v>802</v>
      </c>
      <c r="F383" s="8">
        <f t="shared" si="25"/>
        <v>1313</v>
      </c>
      <c r="G383">
        <f>F383*100/Hoja3!$C$12</f>
        <v>2.5774916079385957</v>
      </c>
      <c r="H383">
        <f t="shared" si="26"/>
        <v>3.024086688522016</v>
      </c>
      <c r="I383">
        <f t="shared" si="27"/>
        <v>3.024086688522016</v>
      </c>
      <c r="J383" s="9">
        <v>3.298949765414892</v>
      </c>
      <c r="K383">
        <f t="shared" si="24"/>
        <v>3.1948083147475415</v>
      </c>
    </row>
    <row r="384" spans="1:12" ht="12.75">
      <c r="A384" s="2">
        <v>20</v>
      </c>
      <c r="B384" s="1">
        <v>0.7083333333333334</v>
      </c>
      <c r="C384">
        <v>12</v>
      </c>
      <c r="D384">
        <v>1768</v>
      </c>
      <c r="E384">
        <v>1316</v>
      </c>
      <c r="F384" s="8">
        <f t="shared" si="25"/>
        <v>1768</v>
      </c>
      <c r="G384">
        <f>F384*100/Hoja3!$C$12</f>
        <v>3.4706817691054357</v>
      </c>
      <c r="H384">
        <f t="shared" si="26"/>
        <v>3.374492059441314</v>
      </c>
      <c r="I384">
        <f t="shared" si="27"/>
        <v>3.374492059441314</v>
      </c>
      <c r="J384" s="9">
        <v>3.298949765414892</v>
      </c>
      <c r="K384">
        <f t="shared" si="24"/>
        <v>3.1948083147475415</v>
      </c>
      <c r="L384">
        <f>K384-0.2</f>
        <v>2.9948083147475413</v>
      </c>
    </row>
    <row r="385" spans="1:11" ht="12.75">
      <c r="A385" s="2">
        <v>20</v>
      </c>
      <c r="B385" s="1">
        <v>0.7291666666666666</v>
      </c>
      <c r="C385">
        <v>12</v>
      </c>
      <c r="D385">
        <v>1670</v>
      </c>
      <c r="E385">
        <v>958</v>
      </c>
      <c r="F385" s="8">
        <f t="shared" si="25"/>
        <v>1670</v>
      </c>
      <c r="G385">
        <f>F385*100/Hoja3!$C$12</f>
        <v>3.278302349777193</v>
      </c>
      <c r="H385">
        <f t="shared" si="26"/>
        <v>2.7826308867120786</v>
      </c>
      <c r="I385">
        <f t="shared" si="27"/>
        <v>3.374492059441314</v>
      </c>
      <c r="J385" s="9">
        <v>3.298949765414892</v>
      </c>
      <c r="K385">
        <f t="shared" si="24"/>
        <v>3.1948083147475415</v>
      </c>
    </row>
    <row r="386" spans="1:11" ht="12.75">
      <c r="A386" s="2">
        <v>20</v>
      </c>
      <c r="B386" s="1">
        <v>0.75</v>
      </c>
      <c r="C386">
        <v>12</v>
      </c>
      <c r="D386">
        <v>1165</v>
      </c>
      <c r="E386">
        <v>1151</v>
      </c>
      <c r="F386" s="8">
        <f t="shared" si="25"/>
        <v>1165</v>
      </c>
      <c r="G386">
        <f>F386*100/Hoja3!$C$12</f>
        <v>2.286959423646964</v>
      </c>
      <c r="H386">
        <f t="shared" si="26"/>
        <v>2.5961406332816397</v>
      </c>
      <c r="I386">
        <f t="shared" si="27"/>
        <v>2.5961406332816397</v>
      </c>
      <c r="J386" s="9">
        <v>3.298949765414892</v>
      </c>
      <c r="K386">
        <f t="shared" si="24"/>
        <v>2.396106236060656</v>
      </c>
    </row>
    <row r="387" spans="1:11" ht="12.75">
      <c r="A387" s="2">
        <v>20</v>
      </c>
      <c r="B387" s="1">
        <v>0.7708333333333334</v>
      </c>
      <c r="C387">
        <v>12</v>
      </c>
      <c r="D387">
        <v>1076</v>
      </c>
      <c r="E387">
        <v>1480</v>
      </c>
      <c r="F387" s="8">
        <f t="shared" si="25"/>
        <v>1480</v>
      </c>
      <c r="G387">
        <f>F387*100/Hoja3!$C$12</f>
        <v>2.905321842916315</v>
      </c>
      <c r="H387">
        <f t="shared" si="26"/>
        <v>2.9750103060403212</v>
      </c>
      <c r="I387">
        <f t="shared" si="27"/>
        <v>2.9750103060403212</v>
      </c>
      <c r="J387" s="9">
        <v>3.298949765414892</v>
      </c>
      <c r="K387">
        <f t="shared" si="24"/>
        <v>3.1948083147475415</v>
      </c>
    </row>
    <row r="388" spans="1:11" ht="12.75">
      <c r="A388" s="2">
        <v>20</v>
      </c>
      <c r="B388" s="1">
        <v>0.7916666666666666</v>
      </c>
      <c r="C388">
        <v>12</v>
      </c>
      <c r="D388">
        <v>971</v>
      </c>
      <c r="E388">
        <v>1551</v>
      </c>
      <c r="F388" s="8">
        <f t="shared" si="25"/>
        <v>1551</v>
      </c>
      <c r="G388">
        <f>F388*100/Hoja3!$C$12</f>
        <v>3.0446987691643272</v>
      </c>
      <c r="H388">
        <f t="shared" si="26"/>
        <v>2.9416383659527687</v>
      </c>
      <c r="I388">
        <f t="shared" si="27"/>
        <v>2.9750103060403212</v>
      </c>
      <c r="J388" s="9">
        <v>3.298949765414892</v>
      </c>
      <c r="K388">
        <f t="shared" si="24"/>
        <v>3.1948083147475415</v>
      </c>
    </row>
    <row r="389" spans="1:11" ht="12.75">
      <c r="A389" s="2">
        <v>20</v>
      </c>
      <c r="B389" s="1">
        <v>0.8125</v>
      </c>
      <c r="C389">
        <v>12</v>
      </c>
      <c r="D389">
        <v>745</v>
      </c>
      <c r="E389">
        <v>1446</v>
      </c>
      <c r="F389" s="8">
        <f t="shared" si="25"/>
        <v>1446</v>
      </c>
      <c r="G389">
        <f>F389*100/Hoja3!$C$12</f>
        <v>2.83857796274121</v>
      </c>
      <c r="H389">
        <f t="shared" si="26"/>
        <v>3.144814589426984</v>
      </c>
      <c r="I389">
        <f t="shared" si="27"/>
        <v>2.9416383659527687</v>
      </c>
      <c r="J389" s="9">
        <v>3.298949765414892</v>
      </c>
      <c r="K389">
        <f t="shared" si="24"/>
        <v>3.1948083147475415</v>
      </c>
    </row>
    <row r="390" spans="1:11" ht="12.75">
      <c r="A390" s="2">
        <v>20</v>
      </c>
      <c r="B390" s="1">
        <v>0.8333333333333334</v>
      </c>
      <c r="C390">
        <v>12</v>
      </c>
      <c r="D390">
        <v>486</v>
      </c>
      <c r="E390">
        <v>1758</v>
      </c>
      <c r="F390" s="8">
        <f t="shared" si="25"/>
        <v>1758</v>
      </c>
      <c r="G390">
        <f>F390*100/Hoja3!$C$12</f>
        <v>3.451051216112758</v>
      </c>
      <c r="H390">
        <f t="shared" si="26"/>
        <v>3.452032743762392</v>
      </c>
      <c r="I390">
        <f t="shared" si="27"/>
        <v>3.452032743762392</v>
      </c>
      <c r="J390" s="9">
        <v>3.298949765414892</v>
      </c>
      <c r="K390">
        <f t="shared" si="24"/>
        <v>3.1948083147475415</v>
      </c>
    </row>
    <row r="391" spans="1:11" ht="12.75">
      <c r="A391" s="2">
        <v>20</v>
      </c>
      <c r="B391" s="1">
        <v>0.8541666666666666</v>
      </c>
      <c r="C391">
        <v>12</v>
      </c>
      <c r="D391">
        <v>397</v>
      </c>
      <c r="E391">
        <v>1759</v>
      </c>
      <c r="F391" s="8">
        <f t="shared" si="25"/>
        <v>1759</v>
      </c>
      <c r="G391">
        <f>F391*100/Hoja3!$C$12</f>
        <v>3.4530142714120258</v>
      </c>
      <c r="H391">
        <f t="shared" si="26"/>
        <v>3.0790522369015134</v>
      </c>
      <c r="I391">
        <f t="shared" si="27"/>
        <v>3.452032743762392</v>
      </c>
      <c r="J391" s="9">
        <v>3.298949765414892</v>
      </c>
      <c r="K391">
        <f t="shared" si="24"/>
        <v>3.1948083147475415</v>
      </c>
    </row>
    <row r="392" spans="1:11" ht="12.75">
      <c r="A392" s="2">
        <v>20</v>
      </c>
      <c r="B392" s="1">
        <v>0.875</v>
      </c>
      <c r="C392">
        <v>12</v>
      </c>
      <c r="D392">
        <v>257</v>
      </c>
      <c r="E392">
        <v>1378</v>
      </c>
      <c r="F392" s="8">
        <f t="shared" si="25"/>
        <v>1378</v>
      </c>
      <c r="G392">
        <f>F392*100/Hoja3!$C$12</f>
        <v>2.7050902023910015</v>
      </c>
      <c r="H392">
        <f t="shared" si="26"/>
        <v>2.019983902946546</v>
      </c>
      <c r="I392">
        <f t="shared" si="27"/>
        <v>3.0790522369015134</v>
      </c>
      <c r="J392" s="9">
        <v>2.9157914711790767</v>
      </c>
      <c r="K392">
        <f t="shared" si="24"/>
        <v>3.1948083147475415</v>
      </c>
    </row>
    <row r="393" spans="1:11" ht="12.75">
      <c r="A393" s="2">
        <v>20</v>
      </c>
      <c r="B393" s="1">
        <v>0.8958333333333334</v>
      </c>
      <c r="C393">
        <v>25</v>
      </c>
      <c r="D393">
        <v>128</v>
      </c>
      <c r="E393">
        <v>680</v>
      </c>
      <c r="F393" s="8">
        <f t="shared" si="25"/>
        <v>680</v>
      </c>
      <c r="G393">
        <f>F393*100/Hoja3!$C$12</f>
        <v>1.3348776035020906</v>
      </c>
      <c r="H393">
        <f t="shared" si="26"/>
        <v>1.1631102648161598</v>
      </c>
      <c r="I393">
        <f t="shared" si="27"/>
        <v>1.1631102648161598</v>
      </c>
      <c r="J393" s="9">
        <v>1.4578957355895383</v>
      </c>
      <c r="K393">
        <f t="shared" si="24"/>
        <v>0.7987020786868854</v>
      </c>
    </row>
    <row r="394" spans="1:11" ht="12.75">
      <c r="A394" s="2">
        <v>20</v>
      </c>
      <c r="B394" s="1">
        <v>0.9166666666666666</v>
      </c>
      <c r="C394">
        <v>25</v>
      </c>
      <c r="D394">
        <v>107</v>
      </c>
      <c r="E394">
        <v>505</v>
      </c>
      <c r="F394" s="8">
        <f t="shared" si="25"/>
        <v>505</v>
      </c>
      <c r="G394">
        <f>F394*100/Hoja3!$C$12</f>
        <v>0.9913429261302291</v>
      </c>
      <c r="H394">
        <f t="shared" si="26"/>
        <v>0.8804303017215995</v>
      </c>
      <c r="I394">
        <f t="shared" si="27"/>
        <v>0.8804303017215995</v>
      </c>
      <c r="J394" s="9">
        <v>0.7289478677947692</v>
      </c>
      <c r="K394">
        <f t="shared" si="24"/>
        <v>0.7987020786868854</v>
      </c>
    </row>
    <row r="395" spans="1:11" ht="12.75">
      <c r="A395" s="2">
        <v>20</v>
      </c>
      <c r="B395" s="1">
        <v>0.9375</v>
      </c>
      <c r="C395">
        <v>25</v>
      </c>
      <c r="D395">
        <v>129</v>
      </c>
      <c r="E395">
        <v>392</v>
      </c>
      <c r="F395" s="8">
        <f t="shared" si="25"/>
        <v>392</v>
      </c>
      <c r="G395">
        <f>F395*100/Hoja3!$C$12</f>
        <v>0.7695176773129699</v>
      </c>
      <c r="H395">
        <f t="shared" si="26"/>
        <v>0.6105101980722797</v>
      </c>
      <c r="I395">
        <f t="shared" si="27"/>
        <v>0.8804303017215995</v>
      </c>
      <c r="J395" s="9">
        <v>0.7289478677947692</v>
      </c>
      <c r="K395">
        <f t="shared" si="24"/>
        <v>0.7987020786868854</v>
      </c>
    </row>
    <row r="396" spans="1:11" ht="12.75">
      <c r="A396" s="2">
        <v>20</v>
      </c>
      <c r="B396" s="1">
        <v>0.9583333333333334</v>
      </c>
      <c r="C396">
        <v>25</v>
      </c>
      <c r="D396">
        <v>9</v>
      </c>
      <c r="E396">
        <v>230</v>
      </c>
      <c r="F396" s="8">
        <f t="shared" si="25"/>
        <v>230</v>
      </c>
      <c r="G396">
        <f>F396*100/Hoja3!$C$12</f>
        <v>0.4515027188315895</v>
      </c>
      <c r="H396">
        <f t="shared" si="26"/>
        <v>0.22575135941579474</v>
      </c>
      <c r="I396">
        <f t="shared" si="27"/>
        <v>0.6105101980722797</v>
      </c>
      <c r="J396" s="9">
        <v>0.7289478677947692</v>
      </c>
      <c r="K396">
        <f t="shared" si="24"/>
        <v>0.7987020786868854</v>
      </c>
    </row>
    <row r="397" ht="12.75">
      <c r="B397" s="1"/>
    </row>
    <row r="398" spans="1:11" ht="12.75">
      <c r="A398" s="2">
        <v>2001</v>
      </c>
      <c r="B398" s="1">
        <v>0.25</v>
      </c>
      <c r="C398">
        <v>14</v>
      </c>
      <c r="D398">
        <v>288</v>
      </c>
      <c r="E398">
        <v>500</v>
      </c>
      <c r="F398" s="8">
        <f t="shared" si="25"/>
        <v>500</v>
      </c>
      <c r="G398">
        <f>F398*100/Hoja3!$C$13</f>
        <v>0.5183173346049386</v>
      </c>
      <c r="H398">
        <f t="shared" si="26"/>
        <v>0.6453050815831485</v>
      </c>
      <c r="I398">
        <f t="shared" si="27"/>
        <v>0.6453050815831485</v>
      </c>
      <c r="J398" s="9">
        <v>0.714154900863171</v>
      </c>
      <c r="K398">
        <f t="shared" si="24"/>
        <v>0.7987020786868854</v>
      </c>
    </row>
    <row r="399" spans="1:11" ht="12.75">
      <c r="A399" s="2">
        <v>2001</v>
      </c>
      <c r="B399" s="1">
        <v>0.2708333333333333</v>
      </c>
      <c r="C399">
        <v>14</v>
      </c>
      <c r="D399">
        <v>745</v>
      </c>
      <c r="E399">
        <v>624</v>
      </c>
      <c r="F399" s="8">
        <f t="shared" si="25"/>
        <v>745</v>
      </c>
      <c r="G399">
        <f>F399*100/Hoja3!$C$13</f>
        <v>0.7722928285613584</v>
      </c>
      <c r="H399">
        <f t="shared" si="26"/>
        <v>1.6814214334584205</v>
      </c>
      <c r="I399">
        <f t="shared" si="27"/>
        <v>0.6453050815831485</v>
      </c>
      <c r="J399" s="9">
        <v>0.714154900863171</v>
      </c>
      <c r="K399">
        <f t="shared" si="24"/>
        <v>0.7987020786868854</v>
      </c>
    </row>
    <row r="400" spans="1:11" ht="12.75">
      <c r="A400" s="2">
        <v>2001</v>
      </c>
      <c r="B400" s="1">
        <v>0.2916666666666667</v>
      </c>
      <c r="C400">
        <v>7</v>
      </c>
      <c r="D400">
        <v>2499</v>
      </c>
      <c r="E400">
        <v>1710</v>
      </c>
      <c r="F400" s="8">
        <f t="shared" si="25"/>
        <v>2499</v>
      </c>
      <c r="G400">
        <f>F400*100/Hoja3!$C$13</f>
        <v>2.5905500383554827</v>
      </c>
      <c r="H400">
        <f t="shared" si="26"/>
        <v>2.878216159061224</v>
      </c>
      <c r="I400">
        <f t="shared" si="27"/>
        <v>2.878216159061224</v>
      </c>
      <c r="J400" s="9">
        <v>2.856619603452684</v>
      </c>
      <c r="K400">
        <f t="shared" si="24"/>
        <v>3.1948083147475415</v>
      </c>
    </row>
    <row r="401" spans="1:11" ht="12.75">
      <c r="A401" s="2">
        <v>2001</v>
      </c>
      <c r="B401" s="1">
        <v>0.3125</v>
      </c>
      <c r="C401">
        <v>7</v>
      </c>
      <c r="D401">
        <v>3054</v>
      </c>
      <c r="E401">
        <v>968</v>
      </c>
      <c r="F401" s="8">
        <f t="shared" si="25"/>
        <v>3054</v>
      </c>
      <c r="G401">
        <f>F401*100/Hoja3!$C$13</f>
        <v>3.1658822797669646</v>
      </c>
      <c r="H401">
        <f t="shared" si="26"/>
        <v>3.422449360396409</v>
      </c>
      <c r="I401">
        <f t="shared" si="27"/>
        <v>3.422449360396409</v>
      </c>
      <c r="J401" s="9">
        <v>3.570774504315855</v>
      </c>
      <c r="K401">
        <f t="shared" si="24"/>
        <v>3.1948083147475415</v>
      </c>
    </row>
    <row r="402" spans="1:11" ht="12.75">
      <c r="A402" s="2">
        <v>2001</v>
      </c>
      <c r="B402" s="1">
        <v>0.3333333333333333</v>
      </c>
      <c r="C402">
        <v>7</v>
      </c>
      <c r="D402">
        <v>3549</v>
      </c>
      <c r="E402">
        <v>1509</v>
      </c>
      <c r="F402" s="8">
        <f t="shared" si="25"/>
        <v>3549</v>
      </c>
      <c r="G402">
        <f>F402*100/Hoja3!$C$13</f>
        <v>3.6790164410258535</v>
      </c>
      <c r="H402">
        <f t="shared" si="26"/>
        <v>3.3954968589969523</v>
      </c>
      <c r="I402">
        <f t="shared" si="27"/>
        <v>3.422449360396409</v>
      </c>
      <c r="J402" s="9">
        <v>3.570774504315855</v>
      </c>
      <c r="K402">
        <f t="shared" si="24"/>
        <v>3.1948083147475415</v>
      </c>
    </row>
    <row r="403" spans="1:11" ht="12.75">
      <c r="A403" s="2">
        <v>2001</v>
      </c>
      <c r="B403" s="1">
        <v>0.3541666666666667</v>
      </c>
      <c r="C403">
        <v>7</v>
      </c>
      <c r="D403">
        <v>3002</v>
      </c>
      <c r="E403">
        <v>2177</v>
      </c>
      <c r="F403" s="8">
        <f t="shared" si="25"/>
        <v>3002</v>
      </c>
      <c r="G403">
        <f>F403*100/Hoja3!$C$13</f>
        <v>3.1119772769680507</v>
      </c>
      <c r="H403">
        <f t="shared" si="26"/>
        <v>3.5867559554661743</v>
      </c>
      <c r="I403">
        <f t="shared" si="27"/>
        <v>3.3954968589969523</v>
      </c>
      <c r="J403" s="9">
        <v>3.570774504315855</v>
      </c>
      <c r="K403">
        <f t="shared" si="24"/>
        <v>3.1948083147475415</v>
      </c>
    </row>
    <row r="404" spans="1:12" ht="12.75">
      <c r="A404" s="2">
        <v>2001</v>
      </c>
      <c r="B404" s="1">
        <v>0.375</v>
      </c>
      <c r="C404">
        <v>7</v>
      </c>
      <c r="D404">
        <v>3918</v>
      </c>
      <c r="E404">
        <v>1923</v>
      </c>
      <c r="F404" s="8">
        <f t="shared" si="25"/>
        <v>3918</v>
      </c>
      <c r="G404">
        <f>F404*100/Hoja3!$C$13</f>
        <v>4.061534633964298</v>
      </c>
      <c r="H404">
        <f t="shared" si="26"/>
        <v>4.042356892583916</v>
      </c>
      <c r="I404">
        <f t="shared" si="27"/>
        <v>4.042356892583916</v>
      </c>
      <c r="J404" s="9">
        <v>3.9278519547474406</v>
      </c>
      <c r="K404">
        <f t="shared" si="24"/>
        <v>3.993510393434427</v>
      </c>
      <c r="L404">
        <f>(K403+K404)/2</f>
        <v>3.5941593540909844</v>
      </c>
    </row>
    <row r="405" spans="1:11" ht="12.75">
      <c r="A405" s="2">
        <v>2001</v>
      </c>
      <c r="B405" s="1">
        <v>0.3958333333333333</v>
      </c>
      <c r="C405">
        <v>8</v>
      </c>
      <c r="D405">
        <v>3881</v>
      </c>
      <c r="E405">
        <v>1961</v>
      </c>
      <c r="F405" s="8">
        <f t="shared" si="25"/>
        <v>3881</v>
      </c>
      <c r="G405">
        <f>F405*100/Hoja3!$C$13</f>
        <v>4.023179151203533</v>
      </c>
      <c r="H405">
        <f t="shared" si="26"/>
        <v>3.6847179317065084</v>
      </c>
      <c r="I405">
        <f t="shared" si="27"/>
        <v>4.042356892583916</v>
      </c>
      <c r="J405" s="9">
        <v>3.9278519547474406</v>
      </c>
      <c r="K405">
        <f aca="true" t="shared" si="28" ref="K405:K468">IF(ABS((I405-$M$2))&lt;ABS((I405-$M$3)),$M$2,IF(ABS((I405-$M$3))&lt;ABS(I405-$M$4),$M$3,IF(ABS((I405-$M$4))&lt;ABS(I405-$M$5),$M$4,IF(ABS((I405-$M$5))&lt;ABS((I405-$M$6)),$M$5,IF(ABS((I405-$M$6))&lt;ABS((I405-$M$7)),$M$6,IF(ABS((I405-$M$7))&lt;ABS((I405-$M$8)),$M$7,$M$8))))))</f>
        <v>3.993510393434427</v>
      </c>
    </row>
    <row r="406" spans="1:11" ht="12.75">
      <c r="A406" s="2">
        <v>2001</v>
      </c>
      <c r="B406" s="1">
        <v>0.4166666666666667</v>
      </c>
      <c r="C406">
        <v>8</v>
      </c>
      <c r="D406">
        <v>3228</v>
      </c>
      <c r="E406">
        <v>2322</v>
      </c>
      <c r="F406" s="8">
        <f t="shared" si="25"/>
        <v>3228</v>
      </c>
      <c r="G406">
        <f>F406*100/Hoja3!$C$13</f>
        <v>3.3462567122094833</v>
      </c>
      <c r="H406">
        <f t="shared" si="26"/>
        <v>3.519374701967533</v>
      </c>
      <c r="I406">
        <f t="shared" si="27"/>
        <v>3.519374701967533</v>
      </c>
      <c r="J406" s="9">
        <v>3.570774504315855</v>
      </c>
      <c r="K406">
        <f t="shared" si="28"/>
        <v>3.1948083147475415</v>
      </c>
    </row>
    <row r="407" spans="1:11" ht="12.75">
      <c r="A407" s="2">
        <v>2001</v>
      </c>
      <c r="B407" s="1">
        <v>0.4375</v>
      </c>
      <c r="C407">
        <v>8</v>
      </c>
      <c r="D407">
        <v>3562</v>
      </c>
      <c r="E407">
        <v>2877</v>
      </c>
      <c r="F407" s="8">
        <f t="shared" si="25"/>
        <v>3562</v>
      </c>
      <c r="G407">
        <f>F407*100/Hoja3!$C$13</f>
        <v>3.6924926917255823</v>
      </c>
      <c r="H407">
        <f t="shared" si="26"/>
        <v>3.7241100491364834</v>
      </c>
      <c r="I407">
        <f t="shared" si="27"/>
        <v>3.7241100491364834</v>
      </c>
      <c r="J407" s="9">
        <v>3.570774504315855</v>
      </c>
      <c r="K407">
        <f t="shared" si="28"/>
        <v>3.993510393434427</v>
      </c>
    </row>
    <row r="408" spans="1:11" ht="12.75">
      <c r="A408" s="2">
        <v>2001</v>
      </c>
      <c r="B408" s="1">
        <v>0.4583333333333333</v>
      </c>
      <c r="C408">
        <v>8</v>
      </c>
      <c r="D408">
        <v>3623</v>
      </c>
      <c r="E408">
        <v>3029</v>
      </c>
      <c r="F408" s="8">
        <f t="shared" si="25"/>
        <v>3623</v>
      </c>
      <c r="G408">
        <f>F408*100/Hoja3!$C$13</f>
        <v>3.7557274065473845</v>
      </c>
      <c r="H408">
        <f t="shared" si="26"/>
        <v>3.3524765202247426</v>
      </c>
      <c r="I408">
        <f t="shared" si="27"/>
        <v>3.7241100491364834</v>
      </c>
      <c r="J408" s="9">
        <v>3.570774504315855</v>
      </c>
      <c r="K408">
        <f t="shared" si="28"/>
        <v>3.993510393434427</v>
      </c>
    </row>
    <row r="409" spans="1:11" ht="12.75">
      <c r="A409" s="2">
        <v>2001</v>
      </c>
      <c r="B409" s="1">
        <v>0.4791666666666667</v>
      </c>
      <c r="C409">
        <v>8</v>
      </c>
      <c r="D409">
        <v>2845</v>
      </c>
      <c r="E409">
        <v>2741</v>
      </c>
      <c r="F409" s="8">
        <f t="shared" si="25"/>
        <v>2845</v>
      </c>
      <c r="G409">
        <f>F409*100/Hoja3!$C$13</f>
        <v>2.9492256339021004</v>
      </c>
      <c r="H409">
        <f t="shared" si="26"/>
        <v>3.588829224804594</v>
      </c>
      <c r="I409">
        <f t="shared" si="27"/>
        <v>3.3524765202247426</v>
      </c>
      <c r="J409" s="9">
        <v>3.570774504315855</v>
      </c>
      <c r="K409">
        <f t="shared" si="28"/>
        <v>3.1948083147475415</v>
      </c>
    </row>
    <row r="410" spans="1:11" ht="12.75">
      <c r="A410" s="2">
        <v>2001</v>
      </c>
      <c r="B410" s="1">
        <v>0.5</v>
      </c>
      <c r="C410">
        <v>8</v>
      </c>
      <c r="D410">
        <v>2622</v>
      </c>
      <c r="E410">
        <v>4079</v>
      </c>
      <c r="F410" s="8">
        <f t="shared" si="25"/>
        <v>4079</v>
      </c>
      <c r="G410">
        <f>F410*100/Hoja3!$C$13</f>
        <v>4.228432815707088</v>
      </c>
      <c r="H410">
        <f t="shared" si="26"/>
        <v>3.864574046814422</v>
      </c>
      <c r="I410">
        <f t="shared" si="27"/>
        <v>3.864574046814422</v>
      </c>
      <c r="J410" s="9">
        <v>3.570774504315855</v>
      </c>
      <c r="K410">
        <f t="shared" si="28"/>
        <v>3.993510393434427</v>
      </c>
    </row>
    <row r="411" spans="1:11" ht="12.75">
      <c r="A411" s="2">
        <v>2001</v>
      </c>
      <c r="B411" s="1">
        <v>0.5208333333333334</v>
      </c>
      <c r="C411">
        <v>6</v>
      </c>
      <c r="D411">
        <v>1722</v>
      </c>
      <c r="E411">
        <v>3377</v>
      </c>
      <c r="F411" s="8">
        <f t="shared" si="25"/>
        <v>3377</v>
      </c>
      <c r="G411">
        <f>F411*100/Hoja3!$C$13</f>
        <v>3.500715277921755</v>
      </c>
      <c r="H411">
        <f t="shared" si="26"/>
        <v>3.691974374390977</v>
      </c>
      <c r="I411">
        <f t="shared" si="27"/>
        <v>3.691974374390977</v>
      </c>
      <c r="J411" s="9">
        <v>3.570774504315855</v>
      </c>
      <c r="K411">
        <f t="shared" si="28"/>
        <v>3.993510393434427</v>
      </c>
    </row>
    <row r="412" spans="1:11" ht="12.75">
      <c r="A412" s="2">
        <v>2001</v>
      </c>
      <c r="B412" s="1">
        <v>0.5416666666666666</v>
      </c>
      <c r="C412">
        <v>6</v>
      </c>
      <c r="D412">
        <v>2992</v>
      </c>
      <c r="E412">
        <v>3746</v>
      </c>
      <c r="F412" s="8">
        <f t="shared" si="25"/>
        <v>3746</v>
      </c>
      <c r="G412">
        <f>F412*100/Hoja3!$C$13</f>
        <v>3.8832334708601994</v>
      </c>
      <c r="H412">
        <f t="shared" si="26"/>
        <v>4.284929405179026</v>
      </c>
      <c r="I412">
        <f t="shared" si="27"/>
        <v>3.691974374390977</v>
      </c>
      <c r="J412" s="9">
        <v>4.284929405179026</v>
      </c>
      <c r="K412">
        <f t="shared" si="28"/>
        <v>3.993510393434427</v>
      </c>
    </row>
    <row r="413" spans="1:11" ht="12.75">
      <c r="A413" s="2">
        <v>2001</v>
      </c>
      <c r="B413" s="1">
        <v>0.5625</v>
      </c>
      <c r="C413">
        <v>6</v>
      </c>
      <c r="D413">
        <v>1799</v>
      </c>
      <c r="E413">
        <v>4521</v>
      </c>
      <c r="F413" s="8">
        <f t="shared" si="25"/>
        <v>4521</v>
      </c>
      <c r="G413">
        <f>F413*100/Hoja3!$C$13</f>
        <v>4.686625339497854</v>
      </c>
      <c r="H413">
        <f t="shared" si="26"/>
        <v>4.045466796591545</v>
      </c>
      <c r="I413">
        <f t="shared" si="27"/>
        <v>4.284929405179026</v>
      </c>
      <c r="J413" s="9">
        <v>4.284929405179026</v>
      </c>
      <c r="K413">
        <f t="shared" si="28"/>
        <v>3.993510393434427</v>
      </c>
    </row>
    <row r="414" spans="1:11" ht="12.75">
      <c r="A414" s="2">
        <v>2001</v>
      </c>
      <c r="B414" s="1">
        <v>0.5833333333333334</v>
      </c>
      <c r="C414">
        <v>6</v>
      </c>
      <c r="D414">
        <v>1758</v>
      </c>
      <c r="E414">
        <v>3284</v>
      </c>
      <c r="F414" s="8">
        <f t="shared" si="25"/>
        <v>3284</v>
      </c>
      <c r="G414">
        <f>F414*100/Hoja3!$C$13</f>
        <v>3.4043082536852363</v>
      </c>
      <c r="H414">
        <f t="shared" si="26"/>
        <v>4.019550929861298</v>
      </c>
      <c r="I414">
        <f t="shared" si="27"/>
        <v>4.019550929861298</v>
      </c>
      <c r="J414" s="9">
        <v>4.284929405179026</v>
      </c>
      <c r="K414">
        <f t="shared" si="28"/>
        <v>3.993510393434427</v>
      </c>
    </row>
    <row r="415" spans="1:11" ht="12.75">
      <c r="A415" s="2">
        <v>2001</v>
      </c>
      <c r="B415" s="1">
        <v>0.6041666666666666</v>
      </c>
      <c r="C415">
        <v>6</v>
      </c>
      <c r="D415">
        <v>1880</v>
      </c>
      <c r="E415">
        <v>4471</v>
      </c>
      <c r="F415" s="8">
        <f t="shared" si="25"/>
        <v>4471</v>
      </c>
      <c r="G415">
        <f>F415*100/Hoja3!$C$13</f>
        <v>4.63479360603736</v>
      </c>
      <c r="H415">
        <f t="shared" si="26"/>
        <v>3.6867912010449277</v>
      </c>
      <c r="I415">
        <f t="shared" si="27"/>
        <v>4.019550929861298</v>
      </c>
      <c r="J415" s="9">
        <v>4.284929405179026</v>
      </c>
      <c r="K415">
        <f t="shared" si="28"/>
        <v>3.993510393434427</v>
      </c>
    </row>
    <row r="416" spans="1:11" ht="12.75">
      <c r="A416" s="2">
        <v>2001</v>
      </c>
      <c r="B416" s="1">
        <v>0.625</v>
      </c>
      <c r="C416">
        <v>6</v>
      </c>
      <c r="D416">
        <v>1686</v>
      </c>
      <c r="E416">
        <v>2642</v>
      </c>
      <c r="F416" s="8">
        <f t="shared" si="25"/>
        <v>2642</v>
      </c>
      <c r="G416">
        <f>F416*100/Hoja3!$C$13</f>
        <v>2.738788796052495</v>
      </c>
      <c r="H416">
        <f t="shared" si="26"/>
        <v>2.612837683743495</v>
      </c>
      <c r="I416">
        <f t="shared" si="27"/>
        <v>2.612837683743495</v>
      </c>
      <c r="J416" s="9">
        <v>2.856619603452684</v>
      </c>
      <c r="K416">
        <f t="shared" si="28"/>
        <v>2.396106236060656</v>
      </c>
    </row>
    <row r="417" spans="1:11" ht="12.75">
      <c r="A417" s="2">
        <v>2001</v>
      </c>
      <c r="B417" s="1">
        <v>0.6458333333333334</v>
      </c>
      <c r="C417">
        <v>9</v>
      </c>
      <c r="D417">
        <v>1941</v>
      </c>
      <c r="E417">
        <v>2399</v>
      </c>
      <c r="F417" s="8">
        <f t="shared" si="25"/>
        <v>2399</v>
      </c>
      <c r="G417">
        <f>F417*100/Hoja3!$C$13</f>
        <v>2.486886571434495</v>
      </c>
      <c r="H417">
        <f t="shared" si="26"/>
        <v>2.8030601455435074</v>
      </c>
      <c r="I417">
        <f t="shared" si="27"/>
        <v>2.612837683743495</v>
      </c>
      <c r="J417" s="9">
        <v>2.856619603452684</v>
      </c>
      <c r="K417">
        <f t="shared" si="28"/>
        <v>2.396106236060656</v>
      </c>
    </row>
    <row r="418" spans="1:11" ht="12.75">
      <c r="A418" s="2">
        <v>2001</v>
      </c>
      <c r="B418" s="1">
        <v>0.6666666666666666</v>
      </c>
      <c r="C418">
        <v>9</v>
      </c>
      <c r="D418">
        <v>3009</v>
      </c>
      <c r="E418">
        <v>1508</v>
      </c>
      <c r="F418" s="8">
        <f t="shared" si="25"/>
        <v>3009</v>
      </c>
      <c r="G418">
        <f>F418*100/Hoja3!$C$13</f>
        <v>3.11923371965252</v>
      </c>
      <c r="H418">
        <f t="shared" si="26"/>
        <v>2.74138038272552</v>
      </c>
      <c r="I418">
        <f t="shared" si="27"/>
        <v>2.8030601455435074</v>
      </c>
      <c r="J418" s="9">
        <v>2.856619603452684</v>
      </c>
      <c r="K418">
        <f t="shared" si="28"/>
        <v>3.1948083147475415</v>
      </c>
    </row>
    <row r="419" spans="1:11" ht="12.75">
      <c r="A419" s="2">
        <v>2001</v>
      </c>
      <c r="B419" s="1">
        <v>0.6875</v>
      </c>
      <c r="C419">
        <v>9</v>
      </c>
      <c r="D419">
        <v>2280</v>
      </c>
      <c r="E419">
        <v>1734</v>
      </c>
      <c r="F419" s="8">
        <f t="shared" si="25"/>
        <v>2280</v>
      </c>
      <c r="G419">
        <f>F419*100/Hoja3!$C$13</f>
        <v>2.3635270457985196</v>
      </c>
      <c r="H419">
        <f t="shared" si="26"/>
        <v>2.6418634544813715</v>
      </c>
      <c r="I419">
        <f t="shared" si="27"/>
        <v>2.6418634544813715</v>
      </c>
      <c r="J419" s="9">
        <v>2.856619603452684</v>
      </c>
      <c r="K419">
        <f t="shared" si="28"/>
        <v>2.396106236060656</v>
      </c>
    </row>
    <row r="420" spans="1:11" ht="12.75">
      <c r="A420" s="2">
        <v>2001</v>
      </c>
      <c r="B420" s="1">
        <v>0.7083333333333334</v>
      </c>
      <c r="C420">
        <v>9</v>
      </c>
      <c r="D420">
        <v>2817</v>
      </c>
      <c r="E420">
        <v>2028</v>
      </c>
      <c r="F420" s="8">
        <f t="shared" si="25"/>
        <v>2817</v>
      </c>
      <c r="G420">
        <f>F420*100/Hoja3!$C$13</f>
        <v>2.920199863164224</v>
      </c>
      <c r="H420">
        <f t="shared" si="26"/>
        <v>3.16121742375552</v>
      </c>
      <c r="I420">
        <f t="shared" si="27"/>
        <v>3.16121742375552</v>
      </c>
      <c r="J420" s="9">
        <v>2.856619603452684</v>
      </c>
      <c r="K420">
        <f t="shared" si="28"/>
        <v>3.1948083147475415</v>
      </c>
    </row>
    <row r="421" spans="1:11" ht="12.75">
      <c r="A421" s="2">
        <v>2001</v>
      </c>
      <c r="B421" s="1">
        <v>0.7291666666666666</v>
      </c>
      <c r="C421">
        <v>9</v>
      </c>
      <c r="D421">
        <v>3282</v>
      </c>
      <c r="E421">
        <v>2160</v>
      </c>
      <c r="F421" s="8">
        <f aca="true" t="shared" si="29" ref="F421:F484">IF(E421&gt;D421,E421,D421)</f>
        <v>3282</v>
      </c>
      <c r="G421">
        <f>F421*100/Hoja3!$C$13</f>
        <v>3.4022349843468165</v>
      </c>
      <c r="H421">
        <f aca="true" t="shared" si="30" ref="H421:H484">(G421+G422)/2</f>
        <v>2.8191279829162603</v>
      </c>
      <c r="I421">
        <f aca="true" t="shared" si="31" ref="I421:I484">IF(ABS((G421-H420))&gt;ABS((G421-H421)),H421,H420)</f>
        <v>3.16121742375552</v>
      </c>
      <c r="J421" s="9">
        <v>2.856619603452684</v>
      </c>
      <c r="K421">
        <f t="shared" si="28"/>
        <v>3.1948083147475415</v>
      </c>
    </row>
    <row r="422" spans="1:11" ht="12.75">
      <c r="A422" s="2">
        <v>2001</v>
      </c>
      <c r="B422" s="1">
        <v>0.75</v>
      </c>
      <c r="C422">
        <v>9</v>
      </c>
      <c r="D422">
        <v>2157</v>
      </c>
      <c r="E422">
        <v>1941</v>
      </c>
      <c r="F422" s="8">
        <f t="shared" si="29"/>
        <v>2157</v>
      </c>
      <c r="G422">
        <f>F422*100/Hoja3!$C$13</f>
        <v>2.2360209814857046</v>
      </c>
      <c r="H422">
        <f t="shared" si="30"/>
        <v>2.2992556963075073</v>
      </c>
      <c r="I422">
        <f t="shared" si="31"/>
        <v>2.2992556963075073</v>
      </c>
      <c r="J422" s="9">
        <v>2.856619603452684</v>
      </c>
      <c r="K422">
        <f t="shared" si="28"/>
        <v>2.396106236060656</v>
      </c>
    </row>
    <row r="423" spans="1:11" ht="12.75">
      <c r="A423" s="2">
        <v>2001</v>
      </c>
      <c r="B423" s="1">
        <v>0.7708333333333334</v>
      </c>
      <c r="C423">
        <v>8</v>
      </c>
      <c r="D423">
        <v>2231</v>
      </c>
      <c r="E423">
        <v>2279</v>
      </c>
      <c r="F423" s="8">
        <f t="shared" si="29"/>
        <v>2279</v>
      </c>
      <c r="G423">
        <f>F423*100/Hoja3!$C$13</f>
        <v>2.36249041112931</v>
      </c>
      <c r="H423">
        <f t="shared" si="30"/>
        <v>2.857483465677026</v>
      </c>
      <c r="I423">
        <f t="shared" si="31"/>
        <v>2.2992556963075073</v>
      </c>
      <c r="J423" s="9">
        <v>2.856619603452684</v>
      </c>
      <c r="K423">
        <f t="shared" si="28"/>
        <v>2.396106236060656</v>
      </c>
    </row>
    <row r="424" spans="1:11" ht="12.75">
      <c r="A424" s="2">
        <v>2001</v>
      </c>
      <c r="B424" s="1">
        <v>0.7916666666666666</v>
      </c>
      <c r="C424">
        <v>8</v>
      </c>
      <c r="D424">
        <v>1958</v>
      </c>
      <c r="E424">
        <v>3234</v>
      </c>
      <c r="F424" s="8">
        <f t="shared" si="29"/>
        <v>3234</v>
      </c>
      <c r="G424">
        <f>F424*100/Hoja3!$C$13</f>
        <v>3.352476520224742</v>
      </c>
      <c r="H424">
        <f t="shared" si="30"/>
        <v>3.148259490390396</v>
      </c>
      <c r="I424">
        <f t="shared" si="31"/>
        <v>3.148259490390396</v>
      </c>
      <c r="J424" s="9">
        <v>2.856619603452684</v>
      </c>
      <c r="K424">
        <f t="shared" si="28"/>
        <v>3.1948083147475415</v>
      </c>
    </row>
    <row r="425" spans="1:11" ht="12.75">
      <c r="A425" s="2">
        <v>2001</v>
      </c>
      <c r="B425" s="1">
        <v>0.8125</v>
      </c>
      <c r="C425">
        <v>8</v>
      </c>
      <c r="D425">
        <v>1465</v>
      </c>
      <c r="E425">
        <v>2840</v>
      </c>
      <c r="F425" s="8">
        <f t="shared" si="29"/>
        <v>2840</v>
      </c>
      <c r="G425">
        <f>F425*100/Hoja3!$C$13</f>
        <v>2.9440424605560507</v>
      </c>
      <c r="H425">
        <f t="shared" si="30"/>
        <v>3.363361184251446</v>
      </c>
      <c r="I425">
        <f t="shared" si="31"/>
        <v>3.148259490390396</v>
      </c>
      <c r="J425" s="9">
        <v>2.856619603452684</v>
      </c>
      <c r="K425">
        <f t="shared" si="28"/>
        <v>3.1948083147475415</v>
      </c>
    </row>
    <row r="426" spans="1:11" ht="12.75">
      <c r="A426" s="2">
        <v>2001</v>
      </c>
      <c r="B426" s="1">
        <v>0.8333333333333334</v>
      </c>
      <c r="C426">
        <v>8</v>
      </c>
      <c r="D426">
        <v>1438</v>
      </c>
      <c r="E426">
        <v>3649</v>
      </c>
      <c r="F426" s="8">
        <f t="shared" si="29"/>
        <v>3649</v>
      </c>
      <c r="G426">
        <f>F426*100/Hoja3!$C$13</f>
        <v>3.782679907946841</v>
      </c>
      <c r="H426">
        <f t="shared" si="30"/>
        <v>3.3338170961789646</v>
      </c>
      <c r="I426">
        <f t="shared" si="31"/>
        <v>3.363361184251446</v>
      </c>
      <c r="J426" s="9">
        <v>3.570774504315855</v>
      </c>
      <c r="K426">
        <f t="shared" si="28"/>
        <v>3.1948083147475415</v>
      </c>
    </row>
    <row r="427" spans="1:11" ht="12.75">
      <c r="A427" s="2">
        <v>2001</v>
      </c>
      <c r="B427" s="1">
        <v>0.8541666666666666</v>
      </c>
      <c r="C427">
        <v>8</v>
      </c>
      <c r="D427">
        <v>1076</v>
      </c>
      <c r="E427">
        <v>2783</v>
      </c>
      <c r="F427" s="8">
        <f t="shared" si="29"/>
        <v>2783</v>
      </c>
      <c r="G427">
        <f>F427*100/Hoja3!$C$13</f>
        <v>2.884954284411088</v>
      </c>
      <c r="H427">
        <f t="shared" si="30"/>
        <v>2.671925859888458</v>
      </c>
      <c r="I427">
        <f t="shared" si="31"/>
        <v>2.671925859888458</v>
      </c>
      <c r="J427" s="9">
        <v>2.856619603452684</v>
      </c>
      <c r="K427">
        <f t="shared" si="28"/>
        <v>2.396106236060656</v>
      </c>
    </row>
    <row r="428" spans="1:11" ht="12.75">
      <c r="A428" s="2">
        <v>2001</v>
      </c>
      <c r="B428" s="1">
        <v>0.875</v>
      </c>
      <c r="C428">
        <v>8</v>
      </c>
      <c r="D428">
        <v>620</v>
      </c>
      <c r="E428">
        <v>2372</v>
      </c>
      <c r="F428" s="8">
        <f t="shared" si="29"/>
        <v>2372</v>
      </c>
      <c r="G428">
        <f>F428*100/Hoja3!$C$13</f>
        <v>2.458897435365828</v>
      </c>
      <c r="H428">
        <f t="shared" si="30"/>
        <v>1.7373997055957537</v>
      </c>
      <c r="I428">
        <f t="shared" si="31"/>
        <v>2.671925859888458</v>
      </c>
      <c r="J428" s="9">
        <v>2.856619603452684</v>
      </c>
      <c r="K428">
        <f t="shared" si="28"/>
        <v>2.396106236060656</v>
      </c>
    </row>
    <row r="429" spans="1:11" ht="12.75">
      <c r="A429" s="2">
        <v>2001</v>
      </c>
      <c r="B429" s="1">
        <v>0.8958333333333334</v>
      </c>
      <c r="C429">
        <v>15</v>
      </c>
      <c r="D429">
        <v>432</v>
      </c>
      <c r="E429">
        <v>980</v>
      </c>
      <c r="F429" s="8">
        <f t="shared" si="29"/>
        <v>980</v>
      </c>
      <c r="G429">
        <f>F429*100/Hoja3!$C$13</f>
        <v>1.0159019758256795</v>
      </c>
      <c r="H429">
        <f t="shared" si="30"/>
        <v>1.029896543860013</v>
      </c>
      <c r="I429">
        <f t="shared" si="31"/>
        <v>1.029896543860013</v>
      </c>
      <c r="J429" s="9">
        <v>0.714154900863171</v>
      </c>
      <c r="K429">
        <f t="shared" si="28"/>
        <v>0.7987020786868854</v>
      </c>
    </row>
    <row r="430" spans="1:11" ht="12.75">
      <c r="A430" s="2">
        <v>2001</v>
      </c>
      <c r="B430" s="1">
        <v>0.9166666666666666</v>
      </c>
      <c r="C430">
        <v>15</v>
      </c>
      <c r="D430">
        <v>262</v>
      </c>
      <c r="E430">
        <v>1007</v>
      </c>
      <c r="F430" s="8">
        <f t="shared" si="29"/>
        <v>1007</v>
      </c>
      <c r="G430">
        <f>F430*100/Hoja3!$C$13</f>
        <v>1.0438911118943461</v>
      </c>
      <c r="H430">
        <f t="shared" si="30"/>
        <v>0.8132398979951485</v>
      </c>
      <c r="I430">
        <f t="shared" si="31"/>
        <v>1.029896543860013</v>
      </c>
      <c r="J430" s="9">
        <v>0.714154900863171</v>
      </c>
      <c r="K430">
        <f t="shared" si="28"/>
        <v>0.7987020786868854</v>
      </c>
    </row>
    <row r="431" spans="1:11" ht="12.75">
      <c r="A431" s="2">
        <v>2001</v>
      </c>
      <c r="B431" s="1">
        <v>0.9375</v>
      </c>
      <c r="C431">
        <v>15</v>
      </c>
      <c r="D431">
        <v>274</v>
      </c>
      <c r="E431">
        <v>562</v>
      </c>
      <c r="F431" s="8">
        <f t="shared" si="29"/>
        <v>562</v>
      </c>
      <c r="G431">
        <f>F431*100/Hoja3!$C$13</f>
        <v>0.5825886840959509</v>
      </c>
      <c r="H431">
        <f t="shared" si="30"/>
        <v>0.4416063690834076</v>
      </c>
      <c r="I431">
        <f t="shared" si="31"/>
        <v>0.4416063690834076</v>
      </c>
      <c r="J431" s="9">
        <v>0.714154900863171</v>
      </c>
      <c r="K431">
        <f t="shared" si="28"/>
        <v>0.7987020786868854</v>
      </c>
    </row>
    <row r="432" spans="1:11" ht="12.75">
      <c r="A432" s="2">
        <v>2001</v>
      </c>
      <c r="B432" s="1">
        <v>0.9583333333333334</v>
      </c>
      <c r="C432">
        <v>15</v>
      </c>
      <c r="D432">
        <v>106</v>
      </c>
      <c r="E432">
        <v>290</v>
      </c>
      <c r="F432" s="8">
        <f t="shared" si="29"/>
        <v>290</v>
      </c>
      <c r="G432">
        <f>F432*100/Hoja3!$C$13</f>
        <v>0.30062405407086434</v>
      </c>
      <c r="H432">
        <f t="shared" si="30"/>
        <v>0.15031202703543217</v>
      </c>
      <c r="I432">
        <f t="shared" si="31"/>
        <v>0.4416063690834076</v>
      </c>
      <c r="J432" s="9">
        <v>0.714154900863171</v>
      </c>
      <c r="K432">
        <f t="shared" si="28"/>
        <v>0.7987020786868854</v>
      </c>
    </row>
    <row r="433" ht="12.75">
      <c r="B433" s="1"/>
    </row>
    <row r="434" spans="1:11" ht="12.75">
      <c r="A434" s="2">
        <v>22</v>
      </c>
      <c r="B434" s="1">
        <v>0.25</v>
      </c>
      <c r="C434">
        <v>23</v>
      </c>
      <c r="D434">
        <v>141</v>
      </c>
      <c r="E434">
        <v>55</v>
      </c>
      <c r="F434" s="8">
        <f t="shared" si="29"/>
        <v>141</v>
      </c>
      <c r="G434">
        <f>F434*100/Hoja3!$C$14</f>
        <v>0.5290806754221389</v>
      </c>
      <c r="H434">
        <f t="shared" si="30"/>
        <v>1.0844277673545966</v>
      </c>
      <c r="I434">
        <f t="shared" si="31"/>
        <v>0</v>
      </c>
      <c r="J434" s="9">
        <v>0.7630662020905924</v>
      </c>
      <c r="K434">
        <f t="shared" si="28"/>
        <v>0.7987020786868854</v>
      </c>
    </row>
    <row r="435" spans="1:11" ht="12.75">
      <c r="A435" s="2">
        <v>22</v>
      </c>
      <c r="B435" s="1">
        <v>0.2708333333333333</v>
      </c>
      <c r="C435">
        <v>23</v>
      </c>
      <c r="D435">
        <v>437</v>
      </c>
      <c r="E435">
        <v>322</v>
      </c>
      <c r="F435" s="8">
        <f t="shared" si="29"/>
        <v>437</v>
      </c>
      <c r="G435">
        <f>F435*100/Hoja3!$C$14</f>
        <v>1.6397748592870545</v>
      </c>
      <c r="H435">
        <f t="shared" si="30"/>
        <v>2.7016885553470917</v>
      </c>
      <c r="I435">
        <f t="shared" si="31"/>
        <v>1.0844277673545966</v>
      </c>
      <c r="J435" s="9">
        <v>0.7630662020905924</v>
      </c>
      <c r="K435">
        <f t="shared" si="28"/>
        <v>0.7987020786868854</v>
      </c>
    </row>
    <row r="436" spans="1:11" ht="12.75">
      <c r="A436" s="2">
        <v>22</v>
      </c>
      <c r="B436" s="1">
        <v>0.2916666666666667</v>
      </c>
      <c r="C436">
        <v>18</v>
      </c>
      <c r="D436">
        <v>1003</v>
      </c>
      <c r="E436">
        <v>439</v>
      </c>
      <c r="F436" s="8">
        <f t="shared" si="29"/>
        <v>1003</v>
      </c>
      <c r="G436">
        <f>F436*100/Hoja3!$C$14</f>
        <v>3.7636022514071295</v>
      </c>
      <c r="H436">
        <f t="shared" si="30"/>
        <v>4.279549718574109</v>
      </c>
      <c r="I436">
        <f t="shared" si="31"/>
        <v>4.279549718574109</v>
      </c>
      <c r="J436" s="9">
        <v>4.578397212543554</v>
      </c>
      <c r="K436">
        <f t="shared" si="28"/>
        <v>3.993510393434427</v>
      </c>
    </row>
    <row r="437" spans="1:11" ht="12.75">
      <c r="A437" s="2">
        <v>22</v>
      </c>
      <c r="B437" s="1">
        <v>0.3125</v>
      </c>
      <c r="C437">
        <v>18</v>
      </c>
      <c r="D437">
        <v>1278</v>
      </c>
      <c r="E437">
        <v>436</v>
      </c>
      <c r="F437" s="8">
        <f t="shared" si="29"/>
        <v>1278</v>
      </c>
      <c r="G437">
        <f>F437*100/Hoja3!$C$14</f>
        <v>4.795497185741088</v>
      </c>
      <c r="H437">
        <f t="shared" si="30"/>
        <v>4.067542213883677</v>
      </c>
      <c r="I437">
        <f t="shared" si="31"/>
        <v>4.279549718574109</v>
      </c>
      <c r="J437" s="9">
        <v>4.578397212543554</v>
      </c>
      <c r="K437">
        <f t="shared" si="28"/>
        <v>3.993510393434427</v>
      </c>
    </row>
    <row r="438" spans="1:11" ht="12.75">
      <c r="A438" s="2">
        <v>22</v>
      </c>
      <c r="B438" s="1">
        <v>0.3333333333333333</v>
      </c>
      <c r="C438">
        <v>18</v>
      </c>
      <c r="D438">
        <v>856</v>
      </c>
      <c r="E438">
        <v>890</v>
      </c>
      <c r="F438" s="8">
        <f t="shared" si="29"/>
        <v>890</v>
      </c>
      <c r="G438">
        <f>F438*100/Hoja3!$C$14</f>
        <v>3.3395872420262664</v>
      </c>
      <c r="H438">
        <f t="shared" si="30"/>
        <v>3.0919324577861165</v>
      </c>
      <c r="I438">
        <f t="shared" si="31"/>
        <v>3.0919324577861165</v>
      </c>
      <c r="J438" s="9">
        <v>3.815331010452962</v>
      </c>
      <c r="K438">
        <f t="shared" si="28"/>
        <v>3.1948083147475415</v>
      </c>
    </row>
    <row r="439" spans="1:11" ht="12.75">
      <c r="A439" s="2">
        <v>22</v>
      </c>
      <c r="B439" s="1">
        <v>0.3541666666666667</v>
      </c>
      <c r="C439">
        <v>18</v>
      </c>
      <c r="D439">
        <v>758</v>
      </c>
      <c r="E439">
        <v>402</v>
      </c>
      <c r="F439" s="8">
        <f t="shared" si="29"/>
        <v>758</v>
      </c>
      <c r="G439">
        <f>F439*100/Hoja3!$C$14</f>
        <v>2.844277673545966</v>
      </c>
      <c r="H439">
        <f t="shared" si="30"/>
        <v>3.568480300187617</v>
      </c>
      <c r="I439">
        <f t="shared" si="31"/>
        <v>3.0919324577861165</v>
      </c>
      <c r="J439" s="9">
        <v>3.815331010452962</v>
      </c>
      <c r="K439">
        <f t="shared" si="28"/>
        <v>3.1948083147475415</v>
      </c>
    </row>
    <row r="440" spans="1:11" ht="12.75">
      <c r="A440" s="2">
        <v>22</v>
      </c>
      <c r="B440" s="1">
        <v>0.375</v>
      </c>
      <c r="C440">
        <v>18</v>
      </c>
      <c r="D440">
        <v>1144</v>
      </c>
      <c r="E440">
        <v>618</v>
      </c>
      <c r="F440" s="8">
        <f t="shared" si="29"/>
        <v>1144</v>
      </c>
      <c r="G440">
        <f>F440*100/Hoja3!$C$14</f>
        <v>4.2926829268292686</v>
      </c>
      <c r="H440">
        <f t="shared" si="30"/>
        <v>4.127579737335835</v>
      </c>
      <c r="I440">
        <f t="shared" si="31"/>
        <v>4.127579737335835</v>
      </c>
      <c r="J440" s="9">
        <v>3.815331010452962</v>
      </c>
      <c r="K440">
        <f t="shared" si="28"/>
        <v>3.993510393434427</v>
      </c>
    </row>
    <row r="441" spans="1:11" ht="12.75">
      <c r="A441" s="2">
        <v>22</v>
      </c>
      <c r="B441" s="1">
        <v>0.3958333333333333</v>
      </c>
      <c r="C441">
        <v>21</v>
      </c>
      <c r="D441">
        <v>1056</v>
      </c>
      <c r="E441">
        <v>1011</v>
      </c>
      <c r="F441" s="8">
        <f t="shared" si="29"/>
        <v>1056</v>
      </c>
      <c r="G441">
        <f>F441*100/Hoja3!$C$14</f>
        <v>3.9624765478424013</v>
      </c>
      <c r="H441">
        <f t="shared" si="30"/>
        <v>3.0525328330206376</v>
      </c>
      <c r="I441">
        <f t="shared" si="31"/>
        <v>4.127579737335835</v>
      </c>
      <c r="J441" s="9">
        <v>3.815331010452962</v>
      </c>
      <c r="K441">
        <f t="shared" si="28"/>
        <v>3.993510393434427</v>
      </c>
    </row>
    <row r="442" spans="1:11" ht="12.75">
      <c r="A442" s="2">
        <v>22</v>
      </c>
      <c r="B442" s="1">
        <v>0.4166666666666667</v>
      </c>
      <c r="C442">
        <v>21</v>
      </c>
      <c r="D442">
        <v>571</v>
      </c>
      <c r="E442">
        <v>426</v>
      </c>
      <c r="F442" s="8">
        <f t="shared" si="29"/>
        <v>571</v>
      </c>
      <c r="G442">
        <f>F442*100/Hoja3!$C$14</f>
        <v>2.1425891181988743</v>
      </c>
      <c r="H442">
        <f t="shared" si="30"/>
        <v>2.25140712945591</v>
      </c>
      <c r="I442">
        <f t="shared" si="31"/>
        <v>2.25140712945591</v>
      </c>
      <c r="J442" s="9">
        <v>2.289198606271777</v>
      </c>
      <c r="K442">
        <f t="shared" si="28"/>
        <v>2.396106236060656</v>
      </c>
    </row>
    <row r="443" spans="1:11" ht="12.75">
      <c r="A443" s="2">
        <v>22</v>
      </c>
      <c r="B443" s="1">
        <v>0.4375</v>
      </c>
      <c r="C443">
        <v>21</v>
      </c>
      <c r="D443">
        <v>629</v>
      </c>
      <c r="E443">
        <v>530</v>
      </c>
      <c r="F443" s="8">
        <f t="shared" si="29"/>
        <v>629</v>
      </c>
      <c r="G443">
        <f>F443*100/Hoja3!$C$14</f>
        <v>2.3602251407129455</v>
      </c>
      <c r="H443">
        <f t="shared" si="30"/>
        <v>2.5084427767354596</v>
      </c>
      <c r="I443">
        <f t="shared" si="31"/>
        <v>2.25140712945591</v>
      </c>
      <c r="J443" s="9">
        <v>2.289198606271777</v>
      </c>
      <c r="K443">
        <f t="shared" si="28"/>
        <v>2.396106236060656</v>
      </c>
    </row>
    <row r="444" spans="1:11" ht="12.75">
      <c r="A444" s="2">
        <v>22</v>
      </c>
      <c r="B444" s="1">
        <v>0.4583333333333333</v>
      </c>
      <c r="C444">
        <v>21</v>
      </c>
      <c r="D444">
        <v>685</v>
      </c>
      <c r="E444">
        <v>708</v>
      </c>
      <c r="F444" s="8">
        <f t="shared" si="29"/>
        <v>708</v>
      </c>
      <c r="G444">
        <f>F444*100/Hoja3!$C$14</f>
        <v>2.6566604127579736</v>
      </c>
      <c r="H444">
        <f t="shared" si="30"/>
        <v>3.6135084427767357</v>
      </c>
      <c r="I444">
        <f t="shared" si="31"/>
        <v>2.5084427767354596</v>
      </c>
      <c r="J444" s="9">
        <v>2.289198606271777</v>
      </c>
      <c r="K444">
        <f t="shared" si="28"/>
        <v>2.396106236060656</v>
      </c>
    </row>
    <row r="445" spans="1:11" ht="12.75">
      <c r="A445" s="2">
        <v>22</v>
      </c>
      <c r="B445" s="1">
        <v>0.4791666666666667</v>
      </c>
      <c r="C445">
        <v>21</v>
      </c>
      <c r="D445">
        <v>643</v>
      </c>
      <c r="E445">
        <v>1218</v>
      </c>
      <c r="F445" s="8">
        <f t="shared" si="29"/>
        <v>1218</v>
      </c>
      <c r="G445">
        <f>F445*100/Hoja3!$C$14</f>
        <v>4.570356472795497</v>
      </c>
      <c r="H445">
        <f t="shared" si="30"/>
        <v>3.5909943714821764</v>
      </c>
      <c r="I445">
        <f t="shared" si="31"/>
        <v>3.6135084427767357</v>
      </c>
      <c r="J445" s="9">
        <v>3.815331010452962</v>
      </c>
      <c r="K445">
        <f t="shared" si="28"/>
        <v>3.993510393434427</v>
      </c>
    </row>
    <row r="446" spans="1:11" ht="12.75">
      <c r="A446" s="2">
        <v>22</v>
      </c>
      <c r="B446" s="1">
        <v>0.5</v>
      </c>
      <c r="C446">
        <v>18</v>
      </c>
      <c r="D446">
        <v>371</v>
      </c>
      <c r="E446">
        <v>696</v>
      </c>
      <c r="F446" s="8">
        <f t="shared" si="29"/>
        <v>696</v>
      </c>
      <c r="G446">
        <f>F446*100/Hoja3!$C$14</f>
        <v>2.6116322701688555</v>
      </c>
      <c r="H446">
        <f t="shared" si="30"/>
        <v>2.7579737335834897</v>
      </c>
      <c r="I446">
        <f t="shared" si="31"/>
        <v>2.7579737335834897</v>
      </c>
      <c r="J446" s="9">
        <v>3.0522648083623696</v>
      </c>
      <c r="K446">
        <f t="shared" si="28"/>
        <v>2.396106236060656</v>
      </c>
    </row>
    <row r="447" spans="1:11" ht="12.75">
      <c r="A447" s="2">
        <v>22</v>
      </c>
      <c r="B447" s="1">
        <v>0.5208333333333334</v>
      </c>
      <c r="C447">
        <v>18</v>
      </c>
      <c r="D447">
        <v>503</v>
      </c>
      <c r="E447">
        <v>774</v>
      </c>
      <c r="F447" s="8">
        <f t="shared" si="29"/>
        <v>774</v>
      </c>
      <c r="G447">
        <f>F447*100/Hoja3!$C$14</f>
        <v>2.904315196998124</v>
      </c>
      <c r="H447">
        <f t="shared" si="30"/>
        <v>4.281425891181989</v>
      </c>
      <c r="I447">
        <f t="shared" si="31"/>
        <v>2.7579737335834897</v>
      </c>
      <c r="J447" s="9">
        <v>3.0522648083623696</v>
      </c>
      <c r="K447">
        <f t="shared" si="28"/>
        <v>2.396106236060656</v>
      </c>
    </row>
    <row r="448" spans="1:11" ht="12.75">
      <c r="A448" s="2">
        <v>22</v>
      </c>
      <c r="B448" s="1">
        <v>0.5416666666666666</v>
      </c>
      <c r="C448">
        <v>18</v>
      </c>
      <c r="D448">
        <v>498</v>
      </c>
      <c r="E448">
        <v>1508</v>
      </c>
      <c r="F448" s="8">
        <f t="shared" si="29"/>
        <v>1508</v>
      </c>
      <c r="G448">
        <f>F448*100/Hoja3!$C$14</f>
        <v>5.658536585365853</v>
      </c>
      <c r="H448">
        <f t="shared" si="30"/>
        <v>4.566604127579737</v>
      </c>
      <c r="I448">
        <f t="shared" si="31"/>
        <v>4.566604127579737</v>
      </c>
      <c r="J448" s="9">
        <v>4.578397212543554</v>
      </c>
      <c r="K448">
        <f t="shared" si="28"/>
        <v>4.792212472121312</v>
      </c>
    </row>
    <row r="449" spans="1:11" ht="12.75">
      <c r="A449" s="2">
        <v>22</v>
      </c>
      <c r="B449" s="1">
        <v>0.5625</v>
      </c>
      <c r="C449">
        <v>18</v>
      </c>
      <c r="D449">
        <v>920</v>
      </c>
      <c r="E449">
        <v>926</v>
      </c>
      <c r="F449" s="8">
        <f t="shared" si="29"/>
        <v>926</v>
      </c>
      <c r="G449">
        <f>F449*100/Hoja3!$C$14</f>
        <v>3.474671669793621</v>
      </c>
      <c r="H449">
        <f t="shared" si="30"/>
        <v>4.810506566604127</v>
      </c>
      <c r="I449">
        <f t="shared" si="31"/>
        <v>4.566604127579737</v>
      </c>
      <c r="J449" s="9">
        <v>4.578397212543554</v>
      </c>
      <c r="K449">
        <f t="shared" si="28"/>
        <v>4.792212472121312</v>
      </c>
    </row>
    <row r="450" spans="1:11" ht="12.75">
      <c r="A450" s="2">
        <v>22</v>
      </c>
      <c r="B450" s="1">
        <v>0.5833333333333334</v>
      </c>
      <c r="C450">
        <v>18</v>
      </c>
      <c r="D450">
        <v>825</v>
      </c>
      <c r="E450">
        <v>1638</v>
      </c>
      <c r="F450" s="8">
        <f t="shared" si="29"/>
        <v>1638</v>
      </c>
      <c r="G450">
        <f>F450*100/Hoja3!$C$14</f>
        <v>6.146341463414634</v>
      </c>
      <c r="H450">
        <f t="shared" si="30"/>
        <v>5.341463414634147</v>
      </c>
      <c r="I450">
        <f t="shared" si="31"/>
        <v>5.341463414634147</v>
      </c>
      <c r="J450" s="9">
        <v>5.341463414634147</v>
      </c>
      <c r="K450">
        <f t="shared" si="28"/>
        <v>5.590914550808197</v>
      </c>
    </row>
    <row r="451" spans="1:11" ht="12.75">
      <c r="A451" s="2">
        <v>22</v>
      </c>
      <c r="B451" s="1">
        <v>0.6041666666666666</v>
      </c>
      <c r="C451">
        <v>18</v>
      </c>
      <c r="D451">
        <v>510</v>
      </c>
      <c r="E451">
        <v>1209</v>
      </c>
      <c r="F451" s="8">
        <f t="shared" si="29"/>
        <v>1209</v>
      </c>
      <c r="G451">
        <f>F451*100/Hoja3!$C$14</f>
        <v>4.536585365853658</v>
      </c>
      <c r="H451">
        <f t="shared" si="30"/>
        <v>3.8048780487804876</v>
      </c>
      <c r="I451">
        <f t="shared" si="31"/>
        <v>3.8048780487804876</v>
      </c>
      <c r="J451" s="9">
        <v>3.815331010452962</v>
      </c>
      <c r="K451">
        <f t="shared" si="28"/>
        <v>3.993510393434427</v>
      </c>
    </row>
    <row r="452" spans="1:11" ht="12.75">
      <c r="A452" s="2">
        <v>22</v>
      </c>
      <c r="B452" s="1">
        <v>0.625</v>
      </c>
      <c r="C452">
        <v>18</v>
      </c>
      <c r="D452">
        <v>683</v>
      </c>
      <c r="E452">
        <v>819</v>
      </c>
      <c r="F452" s="8">
        <f t="shared" si="29"/>
        <v>819</v>
      </c>
      <c r="G452">
        <f>F452*100/Hoja3!$C$14</f>
        <v>3.073170731707317</v>
      </c>
      <c r="H452">
        <f t="shared" si="30"/>
        <v>2.6641651031894935</v>
      </c>
      <c r="I452">
        <f t="shared" si="31"/>
        <v>2.6641651031894935</v>
      </c>
      <c r="J452" s="9">
        <v>2.289198606271777</v>
      </c>
      <c r="K452">
        <f t="shared" si="28"/>
        <v>2.396106236060656</v>
      </c>
    </row>
    <row r="453" spans="1:11" ht="12.75">
      <c r="A453" s="2">
        <v>22</v>
      </c>
      <c r="B453" s="1">
        <v>0.6458333333333334</v>
      </c>
      <c r="C453">
        <v>20</v>
      </c>
      <c r="D453">
        <v>601</v>
      </c>
      <c r="E453">
        <v>508</v>
      </c>
      <c r="F453" s="8">
        <f t="shared" si="29"/>
        <v>601</v>
      </c>
      <c r="G453">
        <f>F453*100/Hoja3!$C$14</f>
        <v>2.25515947467167</v>
      </c>
      <c r="H453">
        <f t="shared" si="30"/>
        <v>2.1088180112570356</v>
      </c>
      <c r="I453">
        <f t="shared" si="31"/>
        <v>2.1088180112570356</v>
      </c>
      <c r="J453" s="9">
        <v>2.289198606271777</v>
      </c>
      <c r="K453">
        <f t="shared" si="28"/>
        <v>2.396106236060656</v>
      </c>
    </row>
    <row r="454" spans="1:11" ht="12.75">
      <c r="A454" s="2">
        <v>22</v>
      </c>
      <c r="B454" s="1">
        <v>0.6666666666666666</v>
      </c>
      <c r="C454">
        <v>20</v>
      </c>
      <c r="D454">
        <v>490</v>
      </c>
      <c r="E454">
        <v>523</v>
      </c>
      <c r="F454" s="8">
        <f t="shared" si="29"/>
        <v>523</v>
      </c>
      <c r="G454">
        <f>F454*100/Hoja3!$C$14</f>
        <v>1.9624765478424016</v>
      </c>
      <c r="H454">
        <f t="shared" si="30"/>
        <v>1.8855534709193247</v>
      </c>
      <c r="I454">
        <f t="shared" si="31"/>
        <v>1.8855534709193247</v>
      </c>
      <c r="J454" s="9">
        <v>2.289198606271777</v>
      </c>
      <c r="K454">
        <f t="shared" si="28"/>
        <v>1.5974041573737707</v>
      </c>
    </row>
    <row r="455" spans="1:11" ht="12.75">
      <c r="A455" s="2">
        <v>22</v>
      </c>
      <c r="B455" s="1">
        <v>0.6875</v>
      </c>
      <c r="C455">
        <v>20</v>
      </c>
      <c r="D455">
        <v>482</v>
      </c>
      <c r="E455">
        <v>366</v>
      </c>
      <c r="F455" s="8">
        <f t="shared" si="29"/>
        <v>482</v>
      </c>
      <c r="G455">
        <f>F455*100/Hoja3!$C$14</f>
        <v>1.8086303939962476</v>
      </c>
      <c r="H455">
        <f t="shared" si="30"/>
        <v>2.318949343339587</v>
      </c>
      <c r="I455">
        <f t="shared" si="31"/>
        <v>1.8855534709193247</v>
      </c>
      <c r="J455" s="9">
        <v>2.289198606271777</v>
      </c>
      <c r="K455">
        <f t="shared" si="28"/>
        <v>1.5974041573737707</v>
      </c>
    </row>
    <row r="456" spans="1:11" ht="12.75">
      <c r="A456" s="2">
        <v>22</v>
      </c>
      <c r="B456" s="1">
        <v>0.7083333333333334</v>
      </c>
      <c r="C456">
        <v>20</v>
      </c>
      <c r="D456">
        <v>618</v>
      </c>
      <c r="E456">
        <v>754</v>
      </c>
      <c r="F456" s="8">
        <f t="shared" si="29"/>
        <v>754</v>
      </c>
      <c r="G456">
        <f>F456*100/Hoja3!$C$14</f>
        <v>2.8292682926829267</v>
      </c>
      <c r="H456">
        <f t="shared" si="30"/>
        <v>2.9399624765478425</v>
      </c>
      <c r="I456">
        <f t="shared" si="31"/>
        <v>2.9399624765478425</v>
      </c>
      <c r="J456" s="9">
        <v>3.0522648083623696</v>
      </c>
      <c r="K456">
        <f t="shared" si="28"/>
        <v>3.1948083147475415</v>
      </c>
    </row>
    <row r="457" spans="1:11" ht="12.75">
      <c r="A457" s="2">
        <v>22</v>
      </c>
      <c r="B457" s="1">
        <v>0.7291666666666666</v>
      </c>
      <c r="C457">
        <v>20</v>
      </c>
      <c r="D457">
        <v>322</v>
      </c>
      <c r="E457">
        <v>813</v>
      </c>
      <c r="F457" s="8">
        <f t="shared" si="29"/>
        <v>813</v>
      </c>
      <c r="G457">
        <f>F457*100/Hoja3!$C$14</f>
        <v>3.050656660412758</v>
      </c>
      <c r="H457">
        <f t="shared" si="30"/>
        <v>2.8592870544090054</v>
      </c>
      <c r="I457">
        <f t="shared" si="31"/>
        <v>2.9399624765478425</v>
      </c>
      <c r="J457" s="9">
        <v>3.0522648083623696</v>
      </c>
      <c r="K457">
        <f t="shared" si="28"/>
        <v>3.1948083147475415</v>
      </c>
    </row>
    <row r="458" spans="1:11" ht="12.75">
      <c r="A458" s="2">
        <v>22</v>
      </c>
      <c r="B458" s="1">
        <v>0.75</v>
      </c>
      <c r="C458">
        <v>20</v>
      </c>
      <c r="D458">
        <v>568</v>
      </c>
      <c r="E458">
        <v>711</v>
      </c>
      <c r="F458" s="8">
        <f t="shared" si="29"/>
        <v>711</v>
      </c>
      <c r="G458">
        <f>F458*100/Hoja3!$C$14</f>
        <v>2.6679174484052535</v>
      </c>
      <c r="H458">
        <f t="shared" si="30"/>
        <v>3.4465290806754223</v>
      </c>
      <c r="I458">
        <f t="shared" si="31"/>
        <v>2.8592870544090054</v>
      </c>
      <c r="J458" s="9">
        <v>3.0522648083623696</v>
      </c>
      <c r="K458">
        <f t="shared" si="28"/>
        <v>3.1948083147475415</v>
      </c>
    </row>
    <row r="459" spans="1:11" ht="12.75">
      <c r="A459" s="2">
        <v>22</v>
      </c>
      <c r="B459" s="1">
        <v>0.7708333333333334</v>
      </c>
      <c r="C459">
        <v>21</v>
      </c>
      <c r="D459">
        <v>528</v>
      </c>
      <c r="E459">
        <v>1126</v>
      </c>
      <c r="F459" s="8">
        <f t="shared" si="29"/>
        <v>1126</v>
      </c>
      <c r="G459">
        <f>F459*100/Hoja3!$C$14</f>
        <v>4.225140712945591</v>
      </c>
      <c r="H459">
        <f t="shared" si="30"/>
        <v>3.5891181988742966</v>
      </c>
      <c r="I459">
        <f t="shared" si="31"/>
        <v>3.5891181988742966</v>
      </c>
      <c r="J459" s="9">
        <v>3.815331010452962</v>
      </c>
      <c r="K459">
        <f t="shared" si="28"/>
        <v>3.1948083147475415</v>
      </c>
    </row>
    <row r="460" spans="1:11" ht="12.75">
      <c r="A460" s="2">
        <v>22</v>
      </c>
      <c r="B460" s="1">
        <v>0.7916666666666666</v>
      </c>
      <c r="C460">
        <v>21</v>
      </c>
      <c r="D460">
        <v>377</v>
      </c>
      <c r="E460">
        <v>787</v>
      </c>
      <c r="F460" s="8">
        <f t="shared" si="29"/>
        <v>787</v>
      </c>
      <c r="G460">
        <f>F460*100/Hoja3!$C$14</f>
        <v>2.9530956848030017</v>
      </c>
      <c r="H460">
        <f t="shared" si="30"/>
        <v>2.6060037523452158</v>
      </c>
      <c r="I460">
        <f t="shared" si="31"/>
        <v>2.6060037523452158</v>
      </c>
      <c r="J460" s="9">
        <v>2.289198606271777</v>
      </c>
      <c r="K460">
        <f t="shared" si="28"/>
        <v>2.396106236060656</v>
      </c>
    </row>
    <row r="461" spans="1:11" ht="12.75">
      <c r="A461" s="2">
        <v>22</v>
      </c>
      <c r="B461" s="1">
        <v>0.8125</v>
      </c>
      <c r="C461">
        <v>21</v>
      </c>
      <c r="D461">
        <v>532</v>
      </c>
      <c r="E461">
        <v>602</v>
      </c>
      <c r="F461" s="8">
        <f t="shared" si="29"/>
        <v>602</v>
      </c>
      <c r="G461">
        <f>F461*100/Hoja3!$C$14</f>
        <v>2.25891181988743</v>
      </c>
      <c r="H461">
        <f t="shared" si="30"/>
        <v>2.1726078799249535</v>
      </c>
      <c r="I461">
        <f t="shared" si="31"/>
        <v>2.1726078799249535</v>
      </c>
      <c r="J461" s="9">
        <v>2.289198606271777</v>
      </c>
      <c r="K461">
        <f t="shared" si="28"/>
        <v>2.396106236060656</v>
      </c>
    </row>
    <row r="462" spans="1:11" ht="12.75">
      <c r="A462" s="2">
        <v>22</v>
      </c>
      <c r="B462" s="1">
        <v>0.8333333333333334</v>
      </c>
      <c r="C462">
        <v>21</v>
      </c>
      <c r="D462">
        <v>444</v>
      </c>
      <c r="E462">
        <v>556</v>
      </c>
      <c r="F462" s="8">
        <f t="shared" si="29"/>
        <v>556</v>
      </c>
      <c r="G462">
        <f>F462*100/Hoja3!$C$14</f>
        <v>2.0863039399624768</v>
      </c>
      <c r="H462">
        <f t="shared" si="30"/>
        <v>2.440900562851782</v>
      </c>
      <c r="I462">
        <f t="shared" si="31"/>
        <v>2.1726078799249535</v>
      </c>
      <c r="J462" s="9">
        <v>2.289198606271777</v>
      </c>
      <c r="K462">
        <f t="shared" si="28"/>
        <v>2.396106236060656</v>
      </c>
    </row>
    <row r="463" spans="1:11" ht="12.75">
      <c r="A463" s="2">
        <v>22</v>
      </c>
      <c r="B463" s="1">
        <v>0.8541666666666666</v>
      </c>
      <c r="C463">
        <v>21</v>
      </c>
      <c r="D463">
        <v>228</v>
      </c>
      <c r="E463">
        <v>745</v>
      </c>
      <c r="F463" s="8">
        <f t="shared" si="29"/>
        <v>745</v>
      </c>
      <c r="G463">
        <f>F463*100/Hoja3!$C$14</f>
        <v>2.795497185741088</v>
      </c>
      <c r="H463">
        <f t="shared" si="30"/>
        <v>2.544090056285178</v>
      </c>
      <c r="I463">
        <f t="shared" si="31"/>
        <v>2.544090056285178</v>
      </c>
      <c r="J463" s="9">
        <v>2.289198606271777</v>
      </c>
      <c r="K463">
        <f t="shared" si="28"/>
        <v>2.396106236060656</v>
      </c>
    </row>
    <row r="464" spans="1:11" ht="12.75">
      <c r="A464" s="2">
        <v>22</v>
      </c>
      <c r="B464" s="1">
        <v>0.875</v>
      </c>
      <c r="C464">
        <v>21</v>
      </c>
      <c r="D464">
        <v>212</v>
      </c>
      <c r="E464">
        <v>611</v>
      </c>
      <c r="F464" s="8">
        <f t="shared" si="29"/>
        <v>611</v>
      </c>
      <c r="G464">
        <f>F464*100/Hoja3!$C$14</f>
        <v>2.292682926829268</v>
      </c>
      <c r="H464">
        <f t="shared" si="30"/>
        <v>1.7804878048780486</v>
      </c>
      <c r="I464">
        <f t="shared" si="31"/>
        <v>2.544090056285178</v>
      </c>
      <c r="J464" s="9">
        <v>2.289198606271777</v>
      </c>
      <c r="K464">
        <f t="shared" si="28"/>
        <v>2.396106236060656</v>
      </c>
    </row>
    <row r="465" spans="1:11" ht="12.75">
      <c r="A465" s="2">
        <v>22</v>
      </c>
      <c r="B465" s="1">
        <v>0.8958333333333334</v>
      </c>
      <c r="C465">
        <v>22</v>
      </c>
      <c r="D465">
        <v>177</v>
      </c>
      <c r="E465">
        <v>338</v>
      </c>
      <c r="F465" s="8">
        <f t="shared" si="29"/>
        <v>338</v>
      </c>
      <c r="G465">
        <f>F465*100/Hoja3!$C$14</f>
        <v>1.2682926829268293</v>
      </c>
      <c r="H465">
        <f t="shared" si="30"/>
        <v>1.075046904315197</v>
      </c>
      <c r="I465">
        <f t="shared" si="31"/>
        <v>1.075046904315197</v>
      </c>
      <c r="J465" s="9">
        <v>0.7630662020905924</v>
      </c>
      <c r="K465">
        <f t="shared" si="28"/>
        <v>0.7987020786868854</v>
      </c>
    </row>
    <row r="466" spans="1:11" ht="12.75">
      <c r="A466" s="2">
        <v>22</v>
      </c>
      <c r="B466" s="1">
        <v>0.9166666666666666</v>
      </c>
      <c r="C466">
        <v>22</v>
      </c>
      <c r="D466">
        <v>115</v>
      </c>
      <c r="E466">
        <v>235</v>
      </c>
      <c r="F466" s="8">
        <f t="shared" si="29"/>
        <v>235</v>
      </c>
      <c r="G466">
        <f>F466*100/Hoja3!$C$14</f>
        <v>0.8818011257035647</v>
      </c>
      <c r="H466">
        <f t="shared" si="30"/>
        <v>0.7692307692307692</v>
      </c>
      <c r="I466">
        <f t="shared" si="31"/>
        <v>0.7692307692307692</v>
      </c>
      <c r="J466" s="9">
        <v>0.7630662020905924</v>
      </c>
      <c r="K466">
        <f t="shared" si="28"/>
        <v>0.7987020786868854</v>
      </c>
    </row>
    <row r="467" spans="1:11" ht="12.75">
      <c r="A467" s="2">
        <v>22</v>
      </c>
      <c r="B467" s="1">
        <v>0.9375</v>
      </c>
      <c r="C467">
        <v>22</v>
      </c>
      <c r="D467">
        <v>110</v>
      </c>
      <c r="E467">
        <v>175</v>
      </c>
      <c r="F467" s="8">
        <f t="shared" si="29"/>
        <v>175</v>
      </c>
      <c r="G467">
        <f>F467*100/Hoja3!$C$14</f>
        <v>0.6566604127579737</v>
      </c>
      <c r="H467">
        <f t="shared" si="30"/>
        <v>0.6810506566604128</v>
      </c>
      <c r="I467">
        <f t="shared" si="31"/>
        <v>0.6810506566604128</v>
      </c>
      <c r="J467" s="9">
        <v>0.7630662020905924</v>
      </c>
      <c r="K467">
        <f t="shared" si="28"/>
        <v>0.7987020786868854</v>
      </c>
    </row>
    <row r="468" spans="1:11" ht="12.75">
      <c r="A468" s="2">
        <v>22</v>
      </c>
      <c r="B468" s="1">
        <v>0.9583333333333334</v>
      </c>
      <c r="C468">
        <v>22</v>
      </c>
      <c r="D468">
        <v>2</v>
      </c>
      <c r="E468">
        <v>188</v>
      </c>
      <c r="F468" s="8">
        <f t="shared" si="29"/>
        <v>188</v>
      </c>
      <c r="G468">
        <f>F468*100/Hoja3!$C$14</f>
        <v>0.7054409005628518</v>
      </c>
      <c r="H468">
        <f t="shared" si="30"/>
        <v>0.3527204502814259</v>
      </c>
      <c r="I468">
        <f t="shared" si="31"/>
        <v>0.6810506566604128</v>
      </c>
      <c r="J468" s="9">
        <v>0.7630662020905924</v>
      </c>
      <c r="K468">
        <f t="shared" si="28"/>
        <v>0.7987020786868854</v>
      </c>
    </row>
    <row r="469" ht="12.75">
      <c r="B469" s="1"/>
    </row>
    <row r="470" spans="1:11" ht="12.75">
      <c r="A470" s="2">
        <v>23</v>
      </c>
      <c r="B470" s="1">
        <v>0.25</v>
      </c>
      <c r="C470">
        <v>12</v>
      </c>
      <c r="D470">
        <v>400</v>
      </c>
      <c r="E470">
        <v>116</v>
      </c>
      <c r="F470" s="8">
        <f t="shared" si="29"/>
        <v>400</v>
      </c>
      <c r="G470">
        <f>F470*100/Hoja3!$C$15</f>
        <v>0.44279625837161674</v>
      </c>
      <c r="H470">
        <f t="shared" si="30"/>
        <v>0.7289533403442741</v>
      </c>
      <c r="I470">
        <f t="shared" si="31"/>
        <v>0.7289533403442741</v>
      </c>
      <c r="J470" s="9">
        <v>0.6479058109101834</v>
      </c>
      <c r="K470">
        <f aca="true" t="shared" si="32" ref="K470:K532">IF(ABS((I470-$M$2))&lt;ABS((I470-$M$3)),$M$2,IF(ABS((I470-$M$3))&lt;ABS(I470-$M$4),$M$3,IF(ABS((I470-$M$4))&lt;ABS(I470-$M$5),$M$4,IF(ABS((I470-$M$5))&lt;ABS((I470-$M$6)),$M$5,IF(ABS((I470-$M$6))&lt;ABS((I470-$M$7)),$M$6,IF(ABS((I470-$M$7))&lt;ABS((I470-$M$8)),$M$7,$M$8))))))</f>
        <v>0.7987020786868854</v>
      </c>
    </row>
    <row r="471" spans="1:11" ht="12.75">
      <c r="A471" s="2">
        <v>23</v>
      </c>
      <c r="B471" s="1">
        <v>0.2708333333333333</v>
      </c>
      <c r="C471">
        <v>12</v>
      </c>
      <c r="D471">
        <v>917</v>
      </c>
      <c r="E471">
        <v>722</v>
      </c>
      <c r="F471" s="8">
        <f t="shared" si="29"/>
        <v>917</v>
      </c>
      <c r="G471">
        <f>F471*100/Hoja3!$C$15</f>
        <v>1.0151104223169314</v>
      </c>
      <c r="H471">
        <f t="shared" si="30"/>
        <v>2.1746831239276028</v>
      </c>
      <c r="I471">
        <f t="shared" si="31"/>
        <v>0.7289533403442741</v>
      </c>
      <c r="J471" s="9">
        <v>0.6479058109101834</v>
      </c>
      <c r="K471">
        <f t="shared" si="32"/>
        <v>0.7987020786868854</v>
      </c>
    </row>
    <row r="472" spans="1:11" ht="12.75">
      <c r="A472" s="2">
        <v>23</v>
      </c>
      <c r="B472" s="1">
        <v>0.2916666666666667</v>
      </c>
      <c r="C472">
        <v>6</v>
      </c>
      <c r="D472">
        <v>3012</v>
      </c>
      <c r="E472">
        <v>1033</v>
      </c>
      <c r="F472" s="8">
        <f t="shared" si="29"/>
        <v>3012</v>
      </c>
      <c r="G472">
        <f>F472*100/Hoja3!$C$15</f>
        <v>3.3342558255382744</v>
      </c>
      <c r="H472">
        <f t="shared" si="30"/>
        <v>3.8999280456080143</v>
      </c>
      <c r="I472">
        <f t="shared" si="31"/>
        <v>3.8999280456080143</v>
      </c>
      <c r="J472" s="9">
        <v>3.8874348654611</v>
      </c>
      <c r="K472">
        <f t="shared" si="32"/>
        <v>3.993510393434427</v>
      </c>
    </row>
    <row r="473" spans="1:11" ht="12.75">
      <c r="A473" s="2">
        <v>23</v>
      </c>
      <c r="B473" s="1">
        <v>0.3125</v>
      </c>
      <c r="C473">
        <v>6</v>
      </c>
      <c r="D473">
        <v>4034</v>
      </c>
      <c r="E473">
        <v>1159</v>
      </c>
      <c r="F473" s="8">
        <f t="shared" si="29"/>
        <v>4034</v>
      </c>
      <c r="G473">
        <f>F473*100/Hoja3!$C$15</f>
        <v>4.465600265677755</v>
      </c>
      <c r="H473">
        <f t="shared" si="30"/>
        <v>4.535340676371284</v>
      </c>
      <c r="I473">
        <f t="shared" si="31"/>
        <v>4.535340676371284</v>
      </c>
      <c r="J473" s="9">
        <v>4.2113877709161915</v>
      </c>
      <c r="K473">
        <f t="shared" si="32"/>
        <v>4.792212472121312</v>
      </c>
    </row>
    <row r="474" spans="1:11" ht="12.75">
      <c r="A474" s="2">
        <v>23</v>
      </c>
      <c r="B474" s="1">
        <v>0.3333333333333333</v>
      </c>
      <c r="C474">
        <v>6</v>
      </c>
      <c r="D474">
        <v>4160</v>
      </c>
      <c r="E474">
        <v>1200</v>
      </c>
      <c r="F474" s="8">
        <f t="shared" si="29"/>
        <v>4160</v>
      </c>
      <c r="G474">
        <f>F474*100/Hoja3!$C$15</f>
        <v>4.605081087064814</v>
      </c>
      <c r="H474">
        <f t="shared" si="30"/>
        <v>4.246969613106769</v>
      </c>
      <c r="I474">
        <f t="shared" si="31"/>
        <v>4.535340676371284</v>
      </c>
      <c r="J474" s="9">
        <v>4.2113877709161915</v>
      </c>
      <c r="K474">
        <f t="shared" si="32"/>
        <v>4.792212472121312</v>
      </c>
    </row>
    <row r="475" spans="1:12" ht="12.75">
      <c r="A475" s="2">
        <v>23</v>
      </c>
      <c r="B475" s="1">
        <v>0.3541666666666667</v>
      </c>
      <c r="C475">
        <v>6</v>
      </c>
      <c r="D475">
        <v>3513</v>
      </c>
      <c r="E475">
        <v>1259</v>
      </c>
      <c r="F475" s="8">
        <f t="shared" si="29"/>
        <v>3513</v>
      </c>
      <c r="G475">
        <f>F475*100/Hoja3!$C$15</f>
        <v>3.888858139148724</v>
      </c>
      <c r="H475">
        <f t="shared" si="30"/>
        <v>3.9447611667681404</v>
      </c>
      <c r="I475">
        <f t="shared" si="31"/>
        <v>3.9447611667681404</v>
      </c>
      <c r="J475" s="9">
        <v>4.2113877709161915</v>
      </c>
      <c r="K475">
        <f t="shared" si="32"/>
        <v>3.993510393434427</v>
      </c>
      <c r="L475">
        <f>(K474+K475)/2</f>
        <v>4.3928614327778694</v>
      </c>
    </row>
    <row r="476" spans="1:11" ht="12.75">
      <c r="A476" s="2">
        <v>23</v>
      </c>
      <c r="B476" s="1">
        <v>0.375</v>
      </c>
      <c r="C476">
        <v>6</v>
      </c>
      <c r="D476">
        <v>3614</v>
      </c>
      <c r="E476">
        <v>1354</v>
      </c>
      <c r="F476" s="8">
        <f t="shared" si="29"/>
        <v>3614</v>
      </c>
      <c r="G476">
        <f>F476*100/Hoja3!$C$15</f>
        <v>4.000664194387557</v>
      </c>
      <c r="H476">
        <f t="shared" si="30"/>
        <v>4.29844467814247</v>
      </c>
      <c r="I476">
        <f t="shared" si="31"/>
        <v>3.9447611667681404</v>
      </c>
      <c r="J476" s="9">
        <v>4.2113877709161915</v>
      </c>
      <c r="K476">
        <f t="shared" si="32"/>
        <v>3.993510393434427</v>
      </c>
    </row>
    <row r="477" spans="1:11" ht="12.75">
      <c r="A477" s="2">
        <v>23</v>
      </c>
      <c r="B477" s="1">
        <v>0.3958333333333333</v>
      </c>
      <c r="C477">
        <v>8</v>
      </c>
      <c r="D477">
        <v>4152</v>
      </c>
      <c r="E477">
        <v>1547</v>
      </c>
      <c r="F477" s="8">
        <f t="shared" si="29"/>
        <v>4152</v>
      </c>
      <c r="G477">
        <f>F477*100/Hoja3!$C$15</f>
        <v>4.596225161897382</v>
      </c>
      <c r="H477">
        <f t="shared" si="30"/>
        <v>3.973542923562296</v>
      </c>
      <c r="I477">
        <f t="shared" si="31"/>
        <v>4.29844467814247</v>
      </c>
      <c r="J477" s="9">
        <v>4.2113877709161915</v>
      </c>
      <c r="K477">
        <f t="shared" si="32"/>
        <v>3.993510393434427</v>
      </c>
    </row>
    <row r="478" spans="1:11" ht="12.75">
      <c r="A478" s="2">
        <v>23</v>
      </c>
      <c r="B478" s="1">
        <v>0.4166666666666667</v>
      </c>
      <c r="C478">
        <v>8</v>
      </c>
      <c r="D478">
        <v>3027</v>
      </c>
      <c r="E478">
        <v>1597</v>
      </c>
      <c r="F478" s="8">
        <f t="shared" si="29"/>
        <v>3027</v>
      </c>
      <c r="G478">
        <f>F478*100/Hoja3!$C$15</f>
        <v>3.35086068522721</v>
      </c>
      <c r="H478">
        <f t="shared" si="30"/>
        <v>3.4576852825593622</v>
      </c>
      <c r="I478">
        <f t="shared" si="31"/>
        <v>3.4576852825593622</v>
      </c>
      <c r="J478" s="9">
        <v>3.2395290545509168</v>
      </c>
      <c r="K478">
        <f t="shared" si="32"/>
        <v>3.1948083147475415</v>
      </c>
    </row>
    <row r="479" spans="1:11" ht="12.75">
      <c r="A479" s="2">
        <v>23</v>
      </c>
      <c r="B479" s="1">
        <v>0.4375</v>
      </c>
      <c r="C479">
        <v>8</v>
      </c>
      <c r="D479">
        <v>3220</v>
      </c>
      <c r="E479">
        <v>1951</v>
      </c>
      <c r="F479" s="8">
        <f t="shared" si="29"/>
        <v>3220</v>
      </c>
      <c r="G479">
        <f>F479*100/Hoja3!$C$15</f>
        <v>3.564509879891515</v>
      </c>
      <c r="H479">
        <f t="shared" si="30"/>
        <v>3.149941882991089</v>
      </c>
      <c r="I479">
        <f t="shared" si="31"/>
        <v>3.4576852825593622</v>
      </c>
      <c r="J479" s="9">
        <v>3.2395290545509168</v>
      </c>
      <c r="K479">
        <f t="shared" si="32"/>
        <v>3.1948083147475415</v>
      </c>
    </row>
    <row r="480" spans="1:11" ht="12.75">
      <c r="A480" s="2">
        <v>23</v>
      </c>
      <c r="B480" s="1">
        <v>0.4583333333333333</v>
      </c>
      <c r="C480">
        <v>8</v>
      </c>
      <c r="D480">
        <v>2204</v>
      </c>
      <c r="E480">
        <v>2471</v>
      </c>
      <c r="F480" s="8">
        <f t="shared" si="29"/>
        <v>2471</v>
      </c>
      <c r="G480">
        <f>F480*100/Hoja3!$C$15</f>
        <v>2.7353738860906627</v>
      </c>
      <c r="H480">
        <f t="shared" si="30"/>
        <v>2.807881773399015</v>
      </c>
      <c r="I480">
        <f t="shared" si="31"/>
        <v>2.807881773399015</v>
      </c>
      <c r="J480" s="9">
        <v>2.5916232436407336</v>
      </c>
      <c r="K480">
        <f t="shared" si="32"/>
        <v>3.1948083147475415</v>
      </c>
    </row>
    <row r="481" spans="1:11" ht="12.75">
      <c r="A481" s="2">
        <v>23</v>
      </c>
      <c r="B481" s="1">
        <v>0.4791666666666667</v>
      </c>
      <c r="C481">
        <v>8</v>
      </c>
      <c r="D481">
        <v>2602</v>
      </c>
      <c r="E481">
        <v>2265</v>
      </c>
      <c r="F481" s="8">
        <f t="shared" si="29"/>
        <v>2602</v>
      </c>
      <c r="G481">
        <f>F481*100/Hoja3!$C$15</f>
        <v>2.880389660707367</v>
      </c>
      <c r="H481">
        <f t="shared" si="30"/>
        <v>3.208612387225328</v>
      </c>
      <c r="I481">
        <f t="shared" si="31"/>
        <v>2.807881773399015</v>
      </c>
      <c r="J481" s="9">
        <v>2.5916232436407336</v>
      </c>
      <c r="K481">
        <f t="shared" si="32"/>
        <v>3.1948083147475415</v>
      </c>
    </row>
    <row r="482" spans="1:11" ht="12.75">
      <c r="A482" s="2">
        <v>23</v>
      </c>
      <c r="B482" s="1">
        <v>0.5</v>
      </c>
      <c r="C482">
        <v>8</v>
      </c>
      <c r="D482">
        <v>2391</v>
      </c>
      <c r="E482">
        <v>3195</v>
      </c>
      <c r="F482" s="8">
        <f t="shared" si="29"/>
        <v>3195</v>
      </c>
      <c r="G482">
        <f>F482*100/Hoja3!$C$15</f>
        <v>3.536835113743289</v>
      </c>
      <c r="H482">
        <f t="shared" si="30"/>
        <v>3.3469862179664585</v>
      </c>
      <c r="I482">
        <f t="shared" si="31"/>
        <v>3.3469862179664585</v>
      </c>
      <c r="J482" s="9">
        <v>3.2395290545509168</v>
      </c>
      <c r="K482">
        <f t="shared" si="32"/>
        <v>3.1948083147475415</v>
      </c>
    </row>
    <row r="483" spans="1:11" ht="12.75">
      <c r="A483" s="2">
        <v>23</v>
      </c>
      <c r="B483" s="1">
        <v>0.5208333333333334</v>
      </c>
      <c r="C483">
        <v>7</v>
      </c>
      <c r="D483">
        <v>1324</v>
      </c>
      <c r="E483">
        <v>2852</v>
      </c>
      <c r="F483" s="8">
        <f t="shared" si="29"/>
        <v>2852</v>
      </c>
      <c r="G483">
        <f>F483*100/Hoja3!$C$15</f>
        <v>3.1571373221896275</v>
      </c>
      <c r="H483">
        <f t="shared" si="30"/>
        <v>3.783694027785465</v>
      </c>
      <c r="I483">
        <f t="shared" si="31"/>
        <v>3.3469862179664585</v>
      </c>
      <c r="J483" s="9">
        <v>3.2395290545509168</v>
      </c>
      <c r="K483">
        <f t="shared" si="32"/>
        <v>3.1948083147475415</v>
      </c>
    </row>
    <row r="484" spans="1:11" ht="12.75">
      <c r="A484" s="2">
        <v>23</v>
      </c>
      <c r="B484" s="1">
        <v>0.5416666666666666</v>
      </c>
      <c r="C484">
        <v>7</v>
      </c>
      <c r="D484">
        <v>1876</v>
      </c>
      <c r="E484">
        <v>3984</v>
      </c>
      <c r="F484" s="8">
        <f t="shared" si="29"/>
        <v>3984</v>
      </c>
      <c r="G484">
        <f>F484*100/Hoja3!$C$15</f>
        <v>4.410250733381303</v>
      </c>
      <c r="H484">
        <f t="shared" si="30"/>
        <v>4.039962362318038</v>
      </c>
      <c r="I484">
        <f t="shared" si="31"/>
        <v>4.039962362318038</v>
      </c>
      <c r="J484" s="9">
        <v>3.8874348654611</v>
      </c>
      <c r="K484">
        <f t="shared" si="32"/>
        <v>3.993510393434427</v>
      </c>
    </row>
    <row r="485" spans="1:11" ht="12.75">
      <c r="A485" s="2">
        <v>23</v>
      </c>
      <c r="B485" s="1">
        <v>0.5625</v>
      </c>
      <c r="C485">
        <v>7</v>
      </c>
      <c r="D485">
        <v>1370</v>
      </c>
      <c r="E485">
        <v>3315</v>
      </c>
      <c r="F485" s="8">
        <f aca="true" t="shared" si="33" ref="F485:F548">IF(E485&gt;D485,E485,D485)</f>
        <v>3315</v>
      </c>
      <c r="G485">
        <f>F485*100/Hoja3!$C$15</f>
        <v>3.669673991254774</v>
      </c>
      <c r="H485">
        <f aca="true" t="shared" si="34" ref="H485:H548">(G485+G486)/2</f>
        <v>3.903249017545802</v>
      </c>
      <c r="I485">
        <f aca="true" t="shared" si="35" ref="I485:I548">IF(ABS((G485-H484))&gt;ABS((G485-H485)),H485,H484)</f>
        <v>3.903249017545802</v>
      </c>
      <c r="J485" s="9">
        <v>3.8874348654611</v>
      </c>
      <c r="K485">
        <f t="shared" si="32"/>
        <v>3.993510393434427</v>
      </c>
    </row>
    <row r="486" spans="1:11" ht="12.75">
      <c r="A486" s="2">
        <v>23</v>
      </c>
      <c r="B486" s="1">
        <v>0.5833333333333334</v>
      </c>
      <c r="C486">
        <v>7</v>
      </c>
      <c r="D486">
        <v>1329</v>
      </c>
      <c r="E486">
        <v>3737</v>
      </c>
      <c r="F486" s="8">
        <f t="shared" si="33"/>
        <v>3737</v>
      </c>
      <c r="G486">
        <f>F486*100/Hoja3!$C$15</f>
        <v>4.13682404383683</v>
      </c>
      <c r="H486">
        <f t="shared" si="34"/>
        <v>3.9121049427132344</v>
      </c>
      <c r="I486">
        <f t="shared" si="35"/>
        <v>3.9121049427132344</v>
      </c>
      <c r="J486" s="9">
        <v>3.8874348654611</v>
      </c>
      <c r="K486">
        <f t="shared" si="32"/>
        <v>3.993510393434427</v>
      </c>
    </row>
    <row r="487" spans="1:11" ht="12.75">
      <c r="A487" s="2">
        <v>23</v>
      </c>
      <c r="B487" s="1">
        <v>0.6041666666666666</v>
      </c>
      <c r="C487">
        <v>7</v>
      </c>
      <c r="D487">
        <v>1653</v>
      </c>
      <c r="E487">
        <v>3331</v>
      </c>
      <c r="F487" s="8">
        <f t="shared" si="33"/>
        <v>3331</v>
      </c>
      <c r="G487">
        <f>F487*100/Hoja3!$C$15</f>
        <v>3.687385841589639</v>
      </c>
      <c r="H487">
        <f t="shared" si="34"/>
        <v>3.1759561631704214</v>
      </c>
      <c r="I487">
        <f t="shared" si="35"/>
        <v>3.9121049427132344</v>
      </c>
      <c r="J487" s="9">
        <v>3.8874348654611</v>
      </c>
      <c r="K487">
        <f t="shared" si="32"/>
        <v>3.993510393434427</v>
      </c>
    </row>
    <row r="488" spans="1:11" ht="12.75">
      <c r="A488" s="2">
        <v>23</v>
      </c>
      <c r="B488" s="1">
        <v>0.625</v>
      </c>
      <c r="C488">
        <v>7</v>
      </c>
      <c r="D488">
        <v>1702</v>
      </c>
      <c r="E488">
        <v>2407</v>
      </c>
      <c r="F488" s="8">
        <f t="shared" si="33"/>
        <v>2407</v>
      </c>
      <c r="G488">
        <f>F488*100/Hoja3!$C$15</f>
        <v>2.664526484751204</v>
      </c>
      <c r="H488">
        <f t="shared" si="34"/>
        <v>2.4182210660319923</v>
      </c>
      <c r="I488">
        <f t="shared" si="35"/>
        <v>2.4182210660319923</v>
      </c>
      <c r="J488" s="9">
        <v>2.5916232436407336</v>
      </c>
      <c r="K488">
        <f t="shared" si="32"/>
        <v>2.396106236060656</v>
      </c>
    </row>
    <row r="489" spans="1:11" ht="12.75">
      <c r="A489" s="2">
        <v>23</v>
      </c>
      <c r="B489" s="1">
        <v>0.6458333333333334</v>
      </c>
      <c r="C489">
        <v>8</v>
      </c>
      <c r="D489">
        <v>1962</v>
      </c>
      <c r="E489">
        <v>1191</v>
      </c>
      <c r="F489" s="8">
        <f t="shared" si="33"/>
        <v>1962</v>
      </c>
      <c r="G489">
        <f>F489*100/Hoja3!$C$15</f>
        <v>2.17191564731278</v>
      </c>
      <c r="H489">
        <f t="shared" si="34"/>
        <v>2.370620468257043</v>
      </c>
      <c r="I489">
        <f t="shared" si="35"/>
        <v>2.370620468257043</v>
      </c>
      <c r="J489" s="9">
        <v>2.5916232436407336</v>
      </c>
      <c r="K489">
        <f t="shared" si="32"/>
        <v>2.396106236060656</v>
      </c>
    </row>
    <row r="490" spans="1:11" ht="12.75">
      <c r="A490" s="2">
        <v>23</v>
      </c>
      <c r="B490" s="1">
        <v>0.6666666666666666</v>
      </c>
      <c r="C490">
        <v>8</v>
      </c>
      <c r="D490">
        <v>2321</v>
      </c>
      <c r="E490">
        <v>1401</v>
      </c>
      <c r="F490" s="8">
        <f t="shared" si="33"/>
        <v>2321</v>
      </c>
      <c r="G490">
        <f>F490*100/Hoja3!$C$15</f>
        <v>2.569325289201306</v>
      </c>
      <c r="H490">
        <f t="shared" si="34"/>
        <v>3.0287264072618587</v>
      </c>
      <c r="I490">
        <f t="shared" si="35"/>
        <v>2.370620468257043</v>
      </c>
      <c r="J490" s="9">
        <v>2.5916232436407336</v>
      </c>
      <c r="K490">
        <f t="shared" si="32"/>
        <v>2.396106236060656</v>
      </c>
    </row>
    <row r="491" spans="1:11" ht="12.75">
      <c r="A491" s="2">
        <v>23</v>
      </c>
      <c r="B491" s="1">
        <v>0.6875</v>
      </c>
      <c r="C491">
        <v>8</v>
      </c>
      <c r="D491">
        <v>3151</v>
      </c>
      <c r="E491">
        <v>1629</v>
      </c>
      <c r="F491" s="8">
        <f t="shared" si="33"/>
        <v>3151</v>
      </c>
      <c r="G491">
        <f>F491*100/Hoja3!$C$15</f>
        <v>3.488127525322411</v>
      </c>
      <c r="H491">
        <f t="shared" si="34"/>
        <v>3.446615376100072</v>
      </c>
      <c r="I491">
        <f t="shared" si="35"/>
        <v>3.446615376100072</v>
      </c>
      <c r="J491" s="9">
        <v>3.2395290545509168</v>
      </c>
      <c r="K491">
        <f t="shared" si="32"/>
        <v>3.1948083147475415</v>
      </c>
    </row>
    <row r="492" spans="1:11" ht="12.75">
      <c r="A492" s="2">
        <v>23</v>
      </c>
      <c r="B492" s="1">
        <v>0.7083333333333334</v>
      </c>
      <c r="C492">
        <v>8</v>
      </c>
      <c r="D492">
        <v>3076</v>
      </c>
      <c r="E492">
        <v>1434</v>
      </c>
      <c r="F492" s="8">
        <f t="shared" si="33"/>
        <v>3076</v>
      </c>
      <c r="G492">
        <f>F492*100/Hoja3!$C$15</f>
        <v>3.405103226877733</v>
      </c>
      <c r="H492">
        <f t="shared" si="34"/>
        <v>2.864338296341396</v>
      </c>
      <c r="I492">
        <f t="shared" si="35"/>
        <v>3.446615376100072</v>
      </c>
      <c r="J492" s="9">
        <v>3.2395290545509168</v>
      </c>
      <c r="K492">
        <f t="shared" si="32"/>
        <v>3.1948083147475415</v>
      </c>
    </row>
    <row r="493" spans="1:11" ht="12.75">
      <c r="A493" s="2">
        <v>23</v>
      </c>
      <c r="B493" s="1">
        <v>0.7291666666666666</v>
      </c>
      <c r="C493">
        <v>8</v>
      </c>
      <c r="D493">
        <v>2099</v>
      </c>
      <c r="E493">
        <v>1940</v>
      </c>
      <c r="F493" s="8">
        <f t="shared" si="33"/>
        <v>2099</v>
      </c>
      <c r="G493">
        <f>F493*100/Hoja3!$C$15</f>
        <v>2.323573365805059</v>
      </c>
      <c r="H493">
        <f t="shared" si="34"/>
        <v>2.6036419992251068</v>
      </c>
      <c r="I493">
        <f t="shared" si="35"/>
        <v>2.6036419992251068</v>
      </c>
      <c r="J493" s="9">
        <v>2.5916232436407336</v>
      </c>
      <c r="K493">
        <f t="shared" si="32"/>
        <v>2.396106236060656</v>
      </c>
    </row>
    <row r="494" spans="1:11" ht="12.75">
      <c r="A494" s="2">
        <v>23</v>
      </c>
      <c r="B494" s="1">
        <v>0.75</v>
      </c>
      <c r="C494">
        <v>9</v>
      </c>
      <c r="D494">
        <v>2605</v>
      </c>
      <c r="E494">
        <v>2113</v>
      </c>
      <c r="F494" s="8">
        <f t="shared" si="33"/>
        <v>2605</v>
      </c>
      <c r="G494">
        <f>F494*100/Hoja3!$C$15</f>
        <v>2.8837106326451543</v>
      </c>
      <c r="H494">
        <f t="shared" si="34"/>
        <v>2.642386671832623</v>
      </c>
      <c r="I494">
        <f t="shared" si="35"/>
        <v>2.642386671832623</v>
      </c>
      <c r="J494" s="9">
        <v>2.5916232436407336</v>
      </c>
      <c r="K494">
        <f t="shared" si="32"/>
        <v>2.396106236060656</v>
      </c>
    </row>
    <row r="495" spans="1:11" ht="12.75">
      <c r="A495" s="2">
        <v>23</v>
      </c>
      <c r="B495" s="1">
        <v>0.7708333333333334</v>
      </c>
      <c r="C495">
        <v>9</v>
      </c>
      <c r="D495">
        <v>2169</v>
      </c>
      <c r="E495">
        <v>2039</v>
      </c>
      <c r="F495" s="8">
        <f t="shared" si="33"/>
        <v>2169</v>
      </c>
      <c r="G495">
        <f>F495*100/Hoja3!$C$15</f>
        <v>2.4010627110200917</v>
      </c>
      <c r="H495">
        <f t="shared" si="34"/>
        <v>2.572092765816129</v>
      </c>
      <c r="I495">
        <f t="shared" si="35"/>
        <v>2.572092765816129</v>
      </c>
      <c r="J495" s="9">
        <v>2.5916232436407336</v>
      </c>
      <c r="K495">
        <f t="shared" si="32"/>
        <v>2.396106236060656</v>
      </c>
    </row>
    <row r="496" spans="1:11" ht="12.75">
      <c r="A496" s="2">
        <v>23</v>
      </c>
      <c r="B496" s="1">
        <v>0.7916666666666666</v>
      </c>
      <c r="C496">
        <v>9</v>
      </c>
      <c r="D496">
        <v>1440</v>
      </c>
      <c r="E496">
        <v>2478</v>
      </c>
      <c r="F496" s="8">
        <f t="shared" si="33"/>
        <v>2478</v>
      </c>
      <c r="G496">
        <f>F496*100/Hoja3!$C$15</f>
        <v>2.743122820612166</v>
      </c>
      <c r="H496">
        <f t="shared" si="34"/>
        <v>2.6263353074666522</v>
      </c>
      <c r="I496">
        <f t="shared" si="35"/>
        <v>2.6263353074666522</v>
      </c>
      <c r="J496" s="9">
        <v>2.5916232436407336</v>
      </c>
      <c r="K496">
        <f t="shared" si="32"/>
        <v>2.396106236060656</v>
      </c>
    </row>
    <row r="497" spans="1:11" ht="12.75">
      <c r="A497" s="2">
        <v>23</v>
      </c>
      <c r="B497" s="1">
        <v>0.8125</v>
      </c>
      <c r="C497">
        <v>9</v>
      </c>
      <c r="D497">
        <v>1286</v>
      </c>
      <c r="E497">
        <v>2267</v>
      </c>
      <c r="F497" s="8">
        <f t="shared" si="33"/>
        <v>2267</v>
      </c>
      <c r="G497">
        <f>F497*100/Hoja3!$C$15</f>
        <v>2.509547794321138</v>
      </c>
      <c r="H497">
        <f t="shared" si="34"/>
        <v>2.835556539547241</v>
      </c>
      <c r="I497">
        <f t="shared" si="35"/>
        <v>2.6263353074666522</v>
      </c>
      <c r="J497" s="9">
        <v>2.5916232436407336</v>
      </c>
      <c r="K497">
        <f t="shared" si="32"/>
        <v>2.396106236060656</v>
      </c>
    </row>
    <row r="498" spans="1:11" ht="12.75">
      <c r="A498" s="2">
        <v>23</v>
      </c>
      <c r="B498" s="1">
        <v>0.8333333333333334</v>
      </c>
      <c r="C498">
        <v>9</v>
      </c>
      <c r="D498">
        <v>1138</v>
      </c>
      <c r="E498">
        <v>2856</v>
      </c>
      <c r="F498" s="8">
        <f t="shared" si="33"/>
        <v>2856</v>
      </c>
      <c r="G498">
        <f>F498*100/Hoja3!$C$15</f>
        <v>3.1615652847733435</v>
      </c>
      <c r="H498">
        <f t="shared" si="34"/>
        <v>3.0231914540322133</v>
      </c>
      <c r="I498">
        <f t="shared" si="35"/>
        <v>3.0231914540322133</v>
      </c>
      <c r="J498" s="9">
        <v>3.2395290545509168</v>
      </c>
      <c r="K498">
        <f t="shared" si="32"/>
        <v>3.1948083147475415</v>
      </c>
    </row>
    <row r="499" spans="1:11" ht="12.75">
      <c r="A499" s="2">
        <v>23</v>
      </c>
      <c r="B499" s="1">
        <v>0.8541666666666666</v>
      </c>
      <c r="C499">
        <v>9</v>
      </c>
      <c r="D499">
        <v>730</v>
      </c>
      <c r="E499">
        <v>2606</v>
      </c>
      <c r="F499" s="8">
        <f t="shared" si="33"/>
        <v>2606</v>
      </c>
      <c r="G499">
        <f>F499*100/Hoja3!$C$15</f>
        <v>2.884817623291083</v>
      </c>
      <c r="H499">
        <f t="shared" si="34"/>
        <v>2.5621298500027674</v>
      </c>
      <c r="I499">
        <f t="shared" si="35"/>
        <v>3.0231914540322133</v>
      </c>
      <c r="J499" s="9">
        <v>3.2395290545509168</v>
      </c>
      <c r="K499">
        <f t="shared" si="32"/>
        <v>3.1948083147475415</v>
      </c>
    </row>
    <row r="500" spans="1:11" ht="12.75">
      <c r="A500" s="2">
        <v>23</v>
      </c>
      <c r="B500" s="1">
        <v>0.875</v>
      </c>
      <c r="C500">
        <v>9</v>
      </c>
      <c r="D500">
        <v>606</v>
      </c>
      <c r="E500">
        <v>2023</v>
      </c>
      <c r="F500" s="8">
        <f t="shared" si="33"/>
        <v>2023</v>
      </c>
      <c r="G500">
        <f>F500*100/Hoja3!$C$15</f>
        <v>2.2394420767144516</v>
      </c>
      <c r="H500">
        <f t="shared" si="34"/>
        <v>1.720263463773731</v>
      </c>
      <c r="I500">
        <f t="shared" si="35"/>
        <v>2.5621298500027674</v>
      </c>
      <c r="J500" s="9">
        <v>2.5916232436407336</v>
      </c>
      <c r="K500">
        <f t="shared" si="32"/>
        <v>2.396106236060656</v>
      </c>
    </row>
    <row r="501" spans="1:11" ht="12.75">
      <c r="A501" s="2">
        <v>23</v>
      </c>
      <c r="B501" s="1">
        <v>0.8958333333333334</v>
      </c>
      <c r="C501">
        <v>13</v>
      </c>
      <c r="D501">
        <v>393</v>
      </c>
      <c r="E501">
        <v>1085</v>
      </c>
      <c r="F501" s="8">
        <f t="shared" si="33"/>
        <v>1085</v>
      </c>
      <c r="G501">
        <f>F501*100/Hoja3!$C$15</f>
        <v>1.2010848508330105</v>
      </c>
      <c r="H501">
        <f t="shared" si="34"/>
        <v>1.0859578236563903</v>
      </c>
      <c r="I501">
        <f t="shared" si="35"/>
        <v>1.0859578236563903</v>
      </c>
      <c r="J501" s="9">
        <v>1.2958116218203668</v>
      </c>
      <c r="K501">
        <f t="shared" si="32"/>
        <v>0.7987020786868854</v>
      </c>
    </row>
    <row r="502" spans="1:11" ht="12.75">
      <c r="A502" s="2">
        <v>23</v>
      </c>
      <c r="B502" s="1">
        <v>0.9166666666666666</v>
      </c>
      <c r="C502">
        <v>13</v>
      </c>
      <c r="D502">
        <v>264</v>
      </c>
      <c r="E502">
        <v>877</v>
      </c>
      <c r="F502" s="8">
        <f t="shared" si="33"/>
        <v>877</v>
      </c>
      <c r="G502">
        <f>F502*100/Hoja3!$C$15</f>
        <v>0.9708307964797698</v>
      </c>
      <c r="H502">
        <f t="shared" si="34"/>
        <v>0.7693584989206841</v>
      </c>
      <c r="I502">
        <f t="shared" si="35"/>
        <v>1.0859578236563903</v>
      </c>
      <c r="J502" s="9">
        <v>1.2958116218203668</v>
      </c>
      <c r="K502">
        <f t="shared" si="32"/>
        <v>0.7987020786868854</v>
      </c>
    </row>
    <row r="503" spans="1:11" ht="12.75">
      <c r="A503" s="2">
        <v>23</v>
      </c>
      <c r="B503" s="1">
        <v>0.9375</v>
      </c>
      <c r="C503">
        <v>13</v>
      </c>
      <c r="D503">
        <v>284</v>
      </c>
      <c r="E503">
        <v>513</v>
      </c>
      <c r="F503" s="8">
        <f t="shared" si="33"/>
        <v>513</v>
      </c>
      <c r="G503">
        <f>F503*100/Hoja3!$C$15</f>
        <v>0.5678862013615985</v>
      </c>
      <c r="H503">
        <f t="shared" si="34"/>
        <v>0.4522056788620136</v>
      </c>
      <c r="I503">
        <f t="shared" si="35"/>
        <v>0.4522056788620136</v>
      </c>
      <c r="J503" s="9">
        <v>0.6479058109101834</v>
      </c>
      <c r="K503">
        <f t="shared" si="32"/>
        <v>0.7987020786868854</v>
      </c>
    </row>
    <row r="504" spans="1:11" ht="12.75">
      <c r="A504" s="2">
        <v>23</v>
      </c>
      <c r="B504" s="1">
        <v>0.9583333333333334</v>
      </c>
      <c r="C504">
        <v>13</v>
      </c>
      <c r="D504">
        <v>7</v>
      </c>
      <c r="E504">
        <v>304</v>
      </c>
      <c r="F504" s="8">
        <f t="shared" si="33"/>
        <v>304</v>
      </c>
      <c r="G504">
        <f>F504*100/Hoja3!$C$15</f>
        <v>0.33652515636242875</v>
      </c>
      <c r="H504">
        <f t="shared" si="34"/>
        <v>0.16826257818121437</v>
      </c>
      <c r="I504">
        <f t="shared" si="35"/>
        <v>0.4522056788620136</v>
      </c>
      <c r="J504" s="9">
        <v>0.6479058109101834</v>
      </c>
      <c r="K504">
        <f t="shared" si="32"/>
        <v>0.7987020786868854</v>
      </c>
    </row>
    <row r="505" ht="12.75">
      <c r="B505" s="1"/>
    </row>
    <row r="506" spans="1:11" ht="12.75">
      <c r="A506" s="2">
        <v>24</v>
      </c>
      <c r="B506" s="1">
        <v>0.25</v>
      </c>
      <c r="C506">
        <v>16</v>
      </c>
      <c r="D506">
        <v>323</v>
      </c>
      <c r="E506">
        <v>552</v>
      </c>
      <c r="F506" s="8">
        <f t="shared" si="33"/>
        <v>552</v>
      </c>
      <c r="G506">
        <f>F506*100/Hoja3!$C$16</f>
        <v>0.562330002139299</v>
      </c>
      <c r="H506">
        <f t="shared" si="34"/>
        <v>0.8949400486945183</v>
      </c>
      <c r="I506">
        <f t="shared" si="35"/>
        <v>0.8949400486945183</v>
      </c>
      <c r="J506" s="9">
        <v>1.1817079755101207</v>
      </c>
      <c r="K506">
        <f t="shared" si="32"/>
        <v>0.7987020786868854</v>
      </c>
    </row>
    <row r="507" spans="1:11" ht="12.75">
      <c r="A507" s="2">
        <v>24</v>
      </c>
      <c r="B507" s="1">
        <v>0.2708333333333333</v>
      </c>
      <c r="C507">
        <v>16</v>
      </c>
      <c r="D507">
        <v>1205</v>
      </c>
      <c r="E507">
        <v>415</v>
      </c>
      <c r="F507" s="8">
        <f t="shared" si="33"/>
        <v>1205</v>
      </c>
      <c r="G507">
        <f>F507*100/Hoja3!$C$16</f>
        <v>1.2275500952497376</v>
      </c>
      <c r="H507">
        <f t="shared" si="34"/>
        <v>2.038955614640954</v>
      </c>
      <c r="I507">
        <f t="shared" si="35"/>
        <v>0.8949400486945183</v>
      </c>
      <c r="J507" s="9">
        <v>1.1817079755101207</v>
      </c>
      <c r="K507">
        <f t="shared" si="32"/>
        <v>0.7987020786868854</v>
      </c>
    </row>
    <row r="508" spans="1:11" ht="12.75">
      <c r="A508" s="2">
        <v>24</v>
      </c>
      <c r="B508" s="1">
        <v>0.2916666666666667</v>
      </c>
      <c r="C508">
        <v>8</v>
      </c>
      <c r="D508">
        <v>2570</v>
      </c>
      <c r="E508">
        <v>2798</v>
      </c>
      <c r="F508" s="8">
        <f t="shared" si="33"/>
        <v>2798</v>
      </c>
      <c r="G508">
        <f>F508*100/Hoja3!$C$16</f>
        <v>2.850361134032171</v>
      </c>
      <c r="H508">
        <f t="shared" si="34"/>
        <v>2.925236596273545</v>
      </c>
      <c r="I508">
        <f t="shared" si="35"/>
        <v>2.925236596273545</v>
      </c>
      <c r="J508" s="9">
        <v>2.954269938775302</v>
      </c>
      <c r="K508">
        <f t="shared" si="32"/>
        <v>3.1948083147475415</v>
      </c>
    </row>
    <row r="509" spans="1:11" ht="12.75">
      <c r="A509" s="2">
        <v>24</v>
      </c>
      <c r="B509" s="1">
        <v>0.3125</v>
      </c>
      <c r="C509">
        <v>8</v>
      </c>
      <c r="D509">
        <v>2945</v>
      </c>
      <c r="E509">
        <v>1235</v>
      </c>
      <c r="F509" s="8">
        <f t="shared" si="33"/>
        <v>2945</v>
      </c>
      <c r="G509">
        <f>F509*100/Hoja3!$C$16</f>
        <v>3.0001120585149192</v>
      </c>
      <c r="H509">
        <f t="shared" si="34"/>
        <v>3.4330654116112997</v>
      </c>
      <c r="I509">
        <f t="shared" si="35"/>
        <v>2.925236596273545</v>
      </c>
      <c r="J509" s="9">
        <v>2.954269938775302</v>
      </c>
      <c r="K509">
        <f t="shared" si="32"/>
        <v>3.1948083147475415</v>
      </c>
    </row>
    <row r="510" spans="1:11" ht="12.75">
      <c r="A510" s="2">
        <v>24</v>
      </c>
      <c r="B510" s="1">
        <v>0.3333333333333333</v>
      </c>
      <c r="C510">
        <v>8</v>
      </c>
      <c r="D510">
        <v>3795</v>
      </c>
      <c r="E510">
        <v>1525</v>
      </c>
      <c r="F510" s="8">
        <f t="shared" si="33"/>
        <v>3795</v>
      </c>
      <c r="G510">
        <f>F510*100/Hoja3!$C$16</f>
        <v>3.8660187647076802</v>
      </c>
      <c r="H510">
        <f t="shared" si="34"/>
        <v>3.3210068966922366</v>
      </c>
      <c r="I510">
        <f t="shared" si="35"/>
        <v>3.4330654116112997</v>
      </c>
      <c r="J510" s="9">
        <v>3.5451239265303625</v>
      </c>
      <c r="K510">
        <f t="shared" si="32"/>
        <v>3.1948083147475415</v>
      </c>
    </row>
    <row r="511" spans="1:11" ht="12.75">
      <c r="A511" s="2">
        <v>24</v>
      </c>
      <c r="B511" s="1">
        <v>0.3541666666666667</v>
      </c>
      <c r="C511">
        <v>8</v>
      </c>
      <c r="D511">
        <v>2725</v>
      </c>
      <c r="E511">
        <v>1702</v>
      </c>
      <c r="F511" s="8">
        <f t="shared" si="33"/>
        <v>2725</v>
      </c>
      <c r="G511">
        <f>F511*100/Hoja3!$C$16</f>
        <v>2.7759950286767925</v>
      </c>
      <c r="H511">
        <f t="shared" si="34"/>
        <v>3.4921508103868053</v>
      </c>
      <c r="I511">
        <f t="shared" si="35"/>
        <v>3.3210068966922366</v>
      </c>
      <c r="J511" s="9">
        <v>3.5451239265303625</v>
      </c>
      <c r="K511">
        <f t="shared" si="32"/>
        <v>3.1948083147475415</v>
      </c>
    </row>
    <row r="512" spans="1:11" ht="12.75">
      <c r="A512" s="2">
        <v>24</v>
      </c>
      <c r="B512" s="1">
        <v>0.375</v>
      </c>
      <c r="C512">
        <v>8</v>
      </c>
      <c r="D512">
        <v>4131</v>
      </c>
      <c r="E512">
        <v>1431</v>
      </c>
      <c r="F512" s="8">
        <f t="shared" si="33"/>
        <v>4131</v>
      </c>
      <c r="G512">
        <f>F512*100/Hoja3!$C$16</f>
        <v>4.208306592096818</v>
      </c>
      <c r="H512">
        <f t="shared" si="34"/>
        <v>3.369395800861832</v>
      </c>
      <c r="I512">
        <f t="shared" si="35"/>
        <v>3.4921508103868053</v>
      </c>
      <c r="J512" s="9">
        <v>3.5451239265303625</v>
      </c>
      <c r="K512">
        <f t="shared" si="32"/>
        <v>3.1948083147475415</v>
      </c>
    </row>
    <row r="513" spans="1:11" ht="12.75">
      <c r="A513" s="2">
        <v>24</v>
      </c>
      <c r="B513" s="1">
        <v>0.3958333333333333</v>
      </c>
      <c r="C513">
        <v>8</v>
      </c>
      <c r="D513">
        <v>2484</v>
      </c>
      <c r="E513">
        <v>1928</v>
      </c>
      <c r="F513" s="8">
        <f t="shared" si="33"/>
        <v>2484</v>
      </c>
      <c r="G513">
        <f>F513*100/Hoja3!$C$16</f>
        <v>2.530485009626845</v>
      </c>
      <c r="H513">
        <f t="shared" si="34"/>
        <v>3.4452899768751974</v>
      </c>
      <c r="I513">
        <f t="shared" si="35"/>
        <v>3.369395800861832</v>
      </c>
      <c r="J513" s="9">
        <v>3.5451239265303625</v>
      </c>
      <c r="K513">
        <f t="shared" si="32"/>
        <v>3.1948083147475415</v>
      </c>
    </row>
    <row r="514" spans="1:11" ht="12.75">
      <c r="A514" s="2">
        <v>24</v>
      </c>
      <c r="B514" s="1">
        <v>0.4166666666666667</v>
      </c>
      <c r="C514">
        <v>8</v>
      </c>
      <c r="D514">
        <v>4280</v>
      </c>
      <c r="E514">
        <v>2140</v>
      </c>
      <c r="F514" s="8">
        <f t="shared" si="33"/>
        <v>4280</v>
      </c>
      <c r="G514">
        <f>F514*100/Hoja3!$C$16</f>
        <v>4.360094944123549</v>
      </c>
      <c r="H514">
        <f t="shared" si="34"/>
        <v>4.094210649633772</v>
      </c>
      <c r="I514">
        <f t="shared" si="35"/>
        <v>4.094210649633772</v>
      </c>
      <c r="J514" s="9">
        <v>3.8405509204078925</v>
      </c>
      <c r="K514">
        <f t="shared" si="32"/>
        <v>3.993510393434427</v>
      </c>
    </row>
    <row r="515" spans="1:11" ht="12.75">
      <c r="A515" s="2">
        <v>24</v>
      </c>
      <c r="B515" s="1">
        <v>0.4375</v>
      </c>
      <c r="C515">
        <v>8</v>
      </c>
      <c r="D515">
        <v>3758</v>
      </c>
      <c r="E515">
        <v>2297</v>
      </c>
      <c r="F515" s="8">
        <f t="shared" si="33"/>
        <v>3758</v>
      </c>
      <c r="G515">
        <f>F515*100/Hoja3!$C$16</f>
        <v>3.828326355143995</v>
      </c>
      <c r="H515">
        <f t="shared" si="34"/>
        <v>3.8471725599258377</v>
      </c>
      <c r="I515">
        <f t="shared" si="35"/>
        <v>3.8471725599258377</v>
      </c>
      <c r="J515" s="9">
        <v>3.8405509204078925</v>
      </c>
      <c r="K515">
        <f t="shared" si="32"/>
        <v>3.993510393434427</v>
      </c>
    </row>
    <row r="516" spans="1:11" ht="12.75">
      <c r="A516" s="2">
        <v>24</v>
      </c>
      <c r="B516" s="1">
        <v>0.4583333333333333</v>
      </c>
      <c r="C516">
        <v>8</v>
      </c>
      <c r="D516">
        <v>3565</v>
      </c>
      <c r="E516">
        <v>3795</v>
      </c>
      <c r="F516" s="8">
        <f t="shared" si="33"/>
        <v>3795</v>
      </c>
      <c r="G516">
        <f>F516*100/Hoja3!$C$16</f>
        <v>3.8660187647076802</v>
      </c>
      <c r="H516">
        <f t="shared" si="34"/>
        <v>3.7524321791306297</v>
      </c>
      <c r="I516">
        <f t="shared" si="35"/>
        <v>3.8471725599258377</v>
      </c>
      <c r="J516" s="9">
        <v>3.8405509204078925</v>
      </c>
      <c r="K516">
        <f t="shared" si="32"/>
        <v>3.993510393434427</v>
      </c>
    </row>
    <row r="517" spans="1:12" ht="12.75">
      <c r="A517" s="2">
        <v>24</v>
      </c>
      <c r="B517" s="1">
        <v>0.4791666666666667</v>
      </c>
      <c r="C517">
        <v>8</v>
      </c>
      <c r="D517">
        <v>2355</v>
      </c>
      <c r="E517">
        <v>3572</v>
      </c>
      <c r="F517" s="8">
        <f t="shared" si="33"/>
        <v>3572</v>
      </c>
      <c r="G517">
        <f>F517*100/Hoja3!$C$16</f>
        <v>3.638845593553579</v>
      </c>
      <c r="H517">
        <f t="shared" si="34"/>
        <v>3.6683882929413323</v>
      </c>
      <c r="I517">
        <f t="shared" si="35"/>
        <v>3.6683882929413323</v>
      </c>
      <c r="J517" s="9">
        <v>3.8405509204078925</v>
      </c>
      <c r="K517">
        <f t="shared" si="32"/>
        <v>3.993510393434427</v>
      </c>
      <c r="L517">
        <f>(K516+K517)/2</f>
        <v>3.993510393434427</v>
      </c>
    </row>
    <row r="518" spans="1:11" ht="12.75">
      <c r="A518" s="2">
        <v>24</v>
      </c>
      <c r="B518" s="1">
        <v>0.5</v>
      </c>
      <c r="C518">
        <v>8</v>
      </c>
      <c r="D518">
        <v>2025</v>
      </c>
      <c r="E518">
        <v>3630</v>
      </c>
      <c r="F518" s="8">
        <f t="shared" si="33"/>
        <v>3630</v>
      </c>
      <c r="G518">
        <f>F518*100/Hoja3!$C$16</f>
        <v>3.6979309923290855</v>
      </c>
      <c r="H518">
        <f t="shared" si="34"/>
        <v>4.1084726424416536</v>
      </c>
      <c r="I518">
        <f t="shared" si="35"/>
        <v>3.6683882929413323</v>
      </c>
      <c r="J518" s="9">
        <v>3.8405509204078925</v>
      </c>
      <c r="K518">
        <f t="shared" si="32"/>
        <v>3.993510393434427</v>
      </c>
    </row>
    <row r="519" spans="1:11" ht="12.75">
      <c r="A519" s="2">
        <v>24</v>
      </c>
      <c r="B519" s="1">
        <v>0.5208333333333334</v>
      </c>
      <c r="C519">
        <v>8</v>
      </c>
      <c r="D519">
        <v>1718</v>
      </c>
      <c r="E519">
        <v>4436</v>
      </c>
      <c r="F519" s="8">
        <f t="shared" si="33"/>
        <v>4436</v>
      </c>
      <c r="G519">
        <f>F519*100/Hoja3!$C$16</f>
        <v>4.519014292554221</v>
      </c>
      <c r="H519">
        <f t="shared" si="34"/>
        <v>4.008638692786488</v>
      </c>
      <c r="I519">
        <f t="shared" si="35"/>
        <v>4.1084726424416536</v>
      </c>
      <c r="J519" s="9">
        <v>3.8405509204078925</v>
      </c>
      <c r="K519">
        <f t="shared" si="32"/>
        <v>3.993510393434427</v>
      </c>
    </row>
    <row r="520" spans="1:11" ht="12.75">
      <c r="A520" s="2">
        <v>24</v>
      </c>
      <c r="B520" s="1">
        <v>0.5416666666666666</v>
      </c>
      <c r="C520">
        <v>8</v>
      </c>
      <c r="D520">
        <v>2111</v>
      </c>
      <c r="E520">
        <v>3434</v>
      </c>
      <c r="F520" s="8">
        <f t="shared" si="33"/>
        <v>3434</v>
      </c>
      <c r="G520">
        <f>F520*100/Hoja3!$C$16</f>
        <v>3.4982630930187546</v>
      </c>
      <c r="H520">
        <f t="shared" si="34"/>
        <v>3.5334087181524607</v>
      </c>
      <c r="I520">
        <f t="shared" si="35"/>
        <v>3.5334087181524607</v>
      </c>
      <c r="J520" s="9">
        <v>3.8405509204078925</v>
      </c>
      <c r="K520">
        <f t="shared" si="32"/>
        <v>3.1948083147475415</v>
      </c>
    </row>
    <row r="521" spans="1:11" ht="12.75">
      <c r="A521" s="2">
        <v>24</v>
      </c>
      <c r="B521" s="1">
        <v>0.5625</v>
      </c>
      <c r="C521">
        <v>8</v>
      </c>
      <c r="D521">
        <v>1753</v>
      </c>
      <c r="E521">
        <v>3503</v>
      </c>
      <c r="F521" s="8">
        <f t="shared" si="33"/>
        <v>3503</v>
      </c>
      <c r="G521">
        <f>F521*100/Hoja3!$C$16</f>
        <v>3.568554343286167</v>
      </c>
      <c r="H521">
        <f t="shared" si="34"/>
        <v>3.8741684748836116</v>
      </c>
      <c r="I521">
        <f t="shared" si="35"/>
        <v>3.5334087181524607</v>
      </c>
      <c r="J521" s="9">
        <v>3.8405509204078925</v>
      </c>
      <c r="K521">
        <f t="shared" si="32"/>
        <v>3.1948083147475415</v>
      </c>
    </row>
    <row r="522" spans="1:11" ht="12.75">
      <c r="A522" s="2">
        <v>24</v>
      </c>
      <c r="B522" s="1">
        <v>0.5833333333333334</v>
      </c>
      <c r="C522">
        <v>8</v>
      </c>
      <c r="D522">
        <v>1575</v>
      </c>
      <c r="E522">
        <v>4103</v>
      </c>
      <c r="F522" s="8">
        <f t="shared" si="33"/>
        <v>4103</v>
      </c>
      <c r="G522">
        <f>F522*100/Hoja3!$C$16</f>
        <v>4.179782606481057</v>
      </c>
      <c r="H522">
        <f t="shared" si="34"/>
        <v>4.135977914285423</v>
      </c>
      <c r="I522">
        <f t="shared" si="35"/>
        <v>4.135977914285423</v>
      </c>
      <c r="J522" s="9">
        <v>3.8405509204078925</v>
      </c>
      <c r="K522">
        <f t="shared" si="32"/>
        <v>3.993510393434427</v>
      </c>
    </row>
    <row r="523" spans="1:11" ht="12.75">
      <c r="A523" s="2">
        <v>24</v>
      </c>
      <c r="B523" s="1">
        <v>0.6041666666666666</v>
      </c>
      <c r="C523">
        <v>8</v>
      </c>
      <c r="D523">
        <v>2501</v>
      </c>
      <c r="E523">
        <v>4017</v>
      </c>
      <c r="F523" s="8">
        <f t="shared" si="33"/>
        <v>4017</v>
      </c>
      <c r="G523">
        <f>F523*100/Hoja3!$C$16</f>
        <v>4.092173222089789</v>
      </c>
      <c r="H523">
        <f t="shared" si="34"/>
        <v>3.2629402116887216</v>
      </c>
      <c r="I523">
        <f t="shared" si="35"/>
        <v>4.135977914285423</v>
      </c>
      <c r="J523" s="9">
        <v>3.8405509204078925</v>
      </c>
      <c r="K523">
        <f t="shared" si="32"/>
        <v>3.993510393434427</v>
      </c>
    </row>
    <row r="524" spans="1:11" ht="12.75">
      <c r="A524" s="2">
        <v>24</v>
      </c>
      <c r="B524" s="1">
        <v>0.625</v>
      </c>
      <c r="C524">
        <v>8</v>
      </c>
      <c r="D524">
        <v>1388</v>
      </c>
      <c r="E524">
        <v>2389</v>
      </c>
      <c r="F524" s="8">
        <f t="shared" si="33"/>
        <v>2389</v>
      </c>
      <c r="G524">
        <f>F524*100/Hoja3!$C$16</f>
        <v>2.433707201287654</v>
      </c>
      <c r="H524">
        <f t="shared" si="34"/>
        <v>2.6130008251581556</v>
      </c>
      <c r="I524">
        <f t="shared" si="35"/>
        <v>2.6130008251581556</v>
      </c>
      <c r="J524" s="9">
        <v>2.6588429448977715</v>
      </c>
      <c r="K524">
        <f t="shared" si="32"/>
        <v>2.396106236060656</v>
      </c>
    </row>
    <row r="525" spans="1:11" ht="12.75">
      <c r="A525" s="2">
        <v>24</v>
      </c>
      <c r="B525" s="1">
        <v>0.6458333333333334</v>
      </c>
      <c r="C525">
        <v>9</v>
      </c>
      <c r="D525">
        <v>2741</v>
      </c>
      <c r="E525">
        <v>1920</v>
      </c>
      <c r="F525" s="8">
        <f t="shared" si="33"/>
        <v>2741</v>
      </c>
      <c r="G525">
        <f>F525*100/Hoja3!$C$16</f>
        <v>2.7922944490286565</v>
      </c>
      <c r="H525">
        <f t="shared" si="34"/>
        <v>2.5259007976528833</v>
      </c>
      <c r="I525">
        <f t="shared" si="35"/>
        <v>2.6130008251581556</v>
      </c>
      <c r="J525" s="9">
        <v>2.6588429448977715</v>
      </c>
      <c r="K525">
        <f t="shared" si="32"/>
        <v>2.396106236060656</v>
      </c>
    </row>
    <row r="526" spans="1:11" ht="12.75">
      <c r="A526" s="2">
        <v>24</v>
      </c>
      <c r="B526" s="1">
        <v>0.6666666666666666</v>
      </c>
      <c r="C526">
        <v>9</v>
      </c>
      <c r="D526">
        <v>2040</v>
      </c>
      <c r="E526">
        <v>2218</v>
      </c>
      <c r="F526" s="8">
        <f t="shared" si="33"/>
        <v>2218</v>
      </c>
      <c r="G526">
        <f>F526*100/Hoja3!$C$16</f>
        <v>2.2595071462771106</v>
      </c>
      <c r="H526">
        <f t="shared" si="34"/>
        <v>2.4698715401933518</v>
      </c>
      <c r="I526">
        <f t="shared" si="35"/>
        <v>2.4698715401933518</v>
      </c>
      <c r="J526" s="9">
        <v>2.6588429448977715</v>
      </c>
      <c r="K526">
        <f t="shared" si="32"/>
        <v>2.396106236060656</v>
      </c>
    </row>
    <row r="527" spans="1:11" ht="12.75">
      <c r="A527" s="2">
        <v>24</v>
      </c>
      <c r="B527" s="1">
        <v>0.6875</v>
      </c>
      <c r="C527">
        <v>9</v>
      </c>
      <c r="D527">
        <v>2631</v>
      </c>
      <c r="E527">
        <v>1760</v>
      </c>
      <c r="F527" s="8">
        <f t="shared" si="33"/>
        <v>2631</v>
      </c>
      <c r="G527">
        <f>F527*100/Hoja3!$C$16</f>
        <v>2.6802359341095934</v>
      </c>
      <c r="H527">
        <f t="shared" si="34"/>
        <v>2.957326080091277</v>
      </c>
      <c r="I527">
        <f t="shared" si="35"/>
        <v>2.4698715401933518</v>
      </c>
      <c r="J527" s="9">
        <v>2.6588429448977715</v>
      </c>
      <c r="K527">
        <f t="shared" si="32"/>
        <v>2.396106236060656</v>
      </c>
    </row>
    <row r="528" spans="1:12" ht="12.75">
      <c r="A528" s="2">
        <v>24</v>
      </c>
      <c r="B528" s="1">
        <v>0.7083333333333334</v>
      </c>
      <c r="C528">
        <v>9</v>
      </c>
      <c r="D528">
        <v>3175</v>
      </c>
      <c r="E528">
        <v>2857</v>
      </c>
      <c r="F528" s="8">
        <f t="shared" si="33"/>
        <v>3175</v>
      </c>
      <c r="G528">
        <f>F528*100/Hoja3!$C$16</f>
        <v>3.2344162260729603</v>
      </c>
      <c r="H528">
        <f t="shared" si="34"/>
        <v>2.7581675376669414</v>
      </c>
      <c r="I528">
        <f t="shared" si="35"/>
        <v>2.957326080091277</v>
      </c>
      <c r="J528" s="9">
        <v>2.6588429448977715</v>
      </c>
      <c r="K528">
        <f t="shared" si="32"/>
        <v>3.1948083147475415</v>
      </c>
      <c r="L528">
        <f>(K527+K528)/2</f>
        <v>2.7954572754040985</v>
      </c>
    </row>
    <row r="529" spans="1:11" ht="12.75">
      <c r="A529" s="2">
        <v>24</v>
      </c>
      <c r="B529" s="1">
        <v>0.7291666666666666</v>
      </c>
      <c r="C529">
        <v>9</v>
      </c>
      <c r="D529">
        <v>2217</v>
      </c>
      <c r="E529">
        <v>2240</v>
      </c>
      <c r="F529" s="8">
        <f t="shared" si="33"/>
        <v>2240</v>
      </c>
      <c r="G529">
        <f>F529*100/Hoja3!$C$16</f>
        <v>2.281918849260923</v>
      </c>
      <c r="H529">
        <f t="shared" si="34"/>
        <v>2.528447582082862</v>
      </c>
      <c r="I529">
        <f t="shared" si="35"/>
        <v>2.528447582082862</v>
      </c>
      <c r="J529" s="9">
        <v>2.6588429448977715</v>
      </c>
      <c r="K529">
        <f t="shared" si="32"/>
        <v>2.396106236060656</v>
      </c>
    </row>
    <row r="530" spans="1:11" ht="12.75">
      <c r="A530" s="2">
        <v>24</v>
      </c>
      <c r="B530" s="1">
        <v>0.75</v>
      </c>
      <c r="C530">
        <v>9</v>
      </c>
      <c r="D530">
        <v>2724</v>
      </c>
      <c r="E530">
        <v>2490</v>
      </c>
      <c r="F530" s="8">
        <f t="shared" si="33"/>
        <v>2724</v>
      </c>
      <c r="G530">
        <f>F530*100/Hoja3!$C$16</f>
        <v>2.774976314904801</v>
      </c>
      <c r="H530">
        <f t="shared" si="34"/>
        <v>3.0479916057985186</v>
      </c>
      <c r="I530">
        <f t="shared" si="35"/>
        <v>2.528447582082862</v>
      </c>
      <c r="J530" s="9">
        <v>2.6588429448977715</v>
      </c>
      <c r="K530">
        <f t="shared" si="32"/>
        <v>2.396106236060656</v>
      </c>
    </row>
    <row r="531" spans="1:11" ht="12.75">
      <c r="A531" s="2">
        <v>24</v>
      </c>
      <c r="B531" s="1">
        <v>0.7708333333333334</v>
      </c>
      <c r="C531">
        <v>9</v>
      </c>
      <c r="D531">
        <v>2200</v>
      </c>
      <c r="E531">
        <v>3260</v>
      </c>
      <c r="F531" s="8">
        <f t="shared" si="33"/>
        <v>3260</v>
      </c>
      <c r="G531">
        <f>F531*100/Hoja3!$C$16</f>
        <v>3.3210068966922366</v>
      </c>
      <c r="H531">
        <f t="shared" si="34"/>
        <v>3.552764279820299</v>
      </c>
      <c r="I531">
        <f t="shared" si="35"/>
        <v>3.552764279820299</v>
      </c>
      <c r="J531" s="9">
        <v>3.5451239265303625</v>
      </c>
      <c r="K531">
        <f t="shared" si="32"/>
        <v>3.1948083147475415</v>
      </c>
    </row>
    <row r="532" spans="1:11" ht="12.75">
      <c r="A532" s="2">
        <v>24</v>
      </c>
      <c r="B532" s="1">
        <v>0.7916666666666666</v>
      </c>
      <c r="C532">
        <v>9</v>
      </c>
      <c r="D532">
        <v>1615</v>
      </c>
      <c r="E532">
        <v>3715</v>
      </c>
      <c r="F532" s="8">
        <f t="shared" si="33"/>
        <v>3715</v>
      </c>
      <c r="G532">
        <f>F532*100/Hoja3!$C$16</f>
        <v>3.7845216629483613</v>
      </c>
      <c r="H532">
        <f t="shared" si="34"/>
        <v>3.6424110917555494</v>
      </c>
      <c r="I532">
        <f t="shared" si="35"/>
        <v>3.6424110917555494</v>
      </c>
      <c r="J532" s="9">
        <v>3.5451239265303625</v>
      </c>
      <c r="K532">
        <f t="shared" si="32"/>
        <v>3.993510393434427</v>
      </c>
    </row>
    <row r="533" spans="1:11" ht="12.75">
      <c r="A533" s="2">
        <v>24</v>
      </c>
      <c r="B533" s="1">
        <v>0.8125</v>
      </c>
      <c r="C533">
        <v>9</v>
      </c>
      <c r="D533">
        <v>1442</v>
      </c>
      <c r="E533">
        <v>3436</v>
      </c>
      <c r="F533" s="8">
        <f t="shared" si="33"/>
        <v>3436</v>
      </c>
      <c r="G533">
        <f>F533*100/Hoja3!$C$16</f>
        <v>3.5003005205627375</v>
      </c>
      <c r="H533">
        <f t="shared" si="34"/>
        <v>3.2552998583987858</v>
      </c>
      <c r="I533">
        <f t="shared" si="35"/>
        <v>3.6424110917555494</v>
      </c>
      <c r="J533" s="9">
        <v>3.5451239265303625</v>
      </c>
      <c r="K533">
        <f aca="true" t="shared" si="36" ref="K533:K596">IF(ABS((I533-$M$2))&lt;ABS((I533-$M$3)),$M$2,IF(ABS((I533-$M$3))&lt;ABS(I533-$M$4),$M$3,IF(ABS((I533-$M$4))&lt;ABS(I533-$M$5),$M$4,IF(ABS((I533-$M$5))&lt;ABS((I533-$M$6)),$M$5,IF(ABS((I533-$M$6))&lt;ABS((I533-$M$7)),$M$6,IF(ABS((I533-$M$7))&lt;ABS((I533-$M$8)),$M$7,$M$8))))))</f>
        <v>3.993510393434427</v>
      </c>
    </row>
    <row r="534" spans="1:11" ht="12.75">
      <c r="A534" s="2">
        <v>24</v>
      </c>
      <c r="B534" s="1">
        <v>0.8333333333333334</v>
      </c>
      <c r="C534">
        <v>9</v>
      </c>
      <c r="D534">
        <v>1350</v>
      </c>
      <c r="E534">
        <v>2955</v>
      </c>
      <c r="F534" s="8">
        <f t="shared" si="33"/>
        <v>2955</v>
      </c>
      <c r="G534">
        <f>F534*100/Hoja3!$C$16</f>
        <v>3.010299196234834</v>
      </c>
      <c r="H534">
        <f t="shared" si="34"/>
        <v>2.789238307712682</v>
      </c>
      <c r="I534">
        <f t="shared" si="35"/>
        <v>2.789238307712682</v>
      </c>
      <c r="J534" s="9">
        <v>2.954269938775302</v>
      </c>
      <c r="K534">
        <f t="shared" si="36"/>
        <v>2.396106236060656</v>
      </c>
    </row>
    <row r="535" spans="1:11" ht="12.75">
      <c r="A535" s="2">
        <v>24</v>
      </c>
      <c r="B535" s="1">
        <v>0.8541666666666666</v>
      </c>
      <c r="C535">
        <v>9</v>
      </c>
      <c r="D535">
        <v>1008</v>
      </c>
      <c r="E535">
        <v>2521</v>
      </c>
      <c r="F535" s="8">
        <f t="shared" si="33"/>
        <v>2521</v>
      </c>
      <c r="G535">
        <f>F535*100/Hoja3!$C$16</f>
        <v>2.56817741919053</v>
      </c>
      <c r="H535">
        <f t="shared" si="34"/>
        <v>2.4174077809357906</v>
      </c>
      <c r="I535">
        <f t="shared" si="35"/>
        <v>2.4174077809357906</v>
      </c>
      <c r="J535" s="9">
        <v>2.3634159510202415</v>
      </c>
      <c r="K535">
        <f t="shared" si="36"/>
        <v>2.396106236060656</v>
      </c>
    </row>
    <row r="536" spans="1:11" ht="12.75">
      <c r="A536" s="2">
        <v>24</v>
      </c>
      <c r="B536" s="1">
        <v>0.875</v>
      </c>
      <c r="C536">
        <v>9</v>
      </c>
      <c r="D536">
        <v>746</v>
      </c>
      <c r="E536">
        <v>2225</v>
      </c>
      <c r="F536" s="8">
        <f t="shared" si="33"/>
        <v>2225</v>
      </c>
      <c r="G536">
        <f>F536*100/Hoja3!$C$16</f>
        <v>2.266638142681051</v>
      </c>
      <c r="H536">
        <f t="shared" si="34"/>
        <v>1.64114788667828</v>
      </c>
      <c r="I536">
        <f t="shared" si="35"/>
        <v>2.4174077809357906</v>
      </c>
      <c r="J536" s="9">
        <v>2.3634159510202415</v>
      </c>
      <c r="K536">
        <f t="shared" si="36"/>
        <v>2.396106236060656</v>
      </c>
    </row>
    <row r="537" spans="1:11" ht="12.75">
      <c r="A537" s="2">
        <v>24</v>
      </c>
      <c r="B537" s="1">
        <v>0.8958333333333334</v>
      </c>
      <c r="C537">
        <v>17</v>
      </c>
      <c r="D537">
        <v>386</v>
      </c>
      <c r="E537">
        <v>997</v>
      </c>
      <c r="F537" s="8">
        <f t="shared" si="33"/>
        <v>997</v>
      </c>
      <c r="G537">
        <f>F537*100/Hoja3!$C$16</f>
        <v>1.0156576306755092</v>
      </c>
      <c r="H537">
        <f t="shared" si="34"/>
        <v>0.9575909456719947</v>
      </c>
      <c r="I537">
        <f t="shared" si="35"/>
        <v>0.9575909456719947</v>
      </c>
      <c r="J537" s="9">
        <v>1.1817079755101207</v>
      </c>
      <c r="K537">
        <f t="shared" si="36"/>
        <v>0.7987020786868854</v>
      </c>
    </row>
    <row r="538" spans="1:11" ht="12.75">
      <c r="A538" s="2">
        <v>24</v>
      </c>
      <c r="B538" s="1">
        <v>0.9166666666666666</v>
      </c>
      <c r="C538">
        <v>17</v>
      </c>
      <c r="D538">
        <v>552</v>
      </c>
      <c r="E538">
        <v>883</v>
      </c>
      <c r="F538" s="8">
        <f t="shared" si="33"/>
        <v>883</v>
      </c>
      <c r="G538">
        <f>F538*100/Hoja3!$C$16</f>
        <v>0.89952426066848</v>
      </c>
      <c r="H538">
        <f t="shared" si="34"/>
        <v>0.7222680643419619</v>
      </c>
      <c r="I538">
        <f t="shared" si="35"/>
        <v>0.9575909456719947</v>
      </c>
      <c r="J538" s="9">
        <v>1.1817079755101207</v>
      </c>
      <c r="K538">
        <f t="shared" si="36"/>
        <v>0.7987020786868854</v>
      </c>
    </row>
    <row r="539" spans="1:11" ht="12.75">
      <c r="A539" s="2">
        <v>24</v>
      </c>
      <c r="B539" s="1">
        <v>0.9375</v>
      </c>
      <c r="C539">
        <v>17</v>
      </c>
      <c r="D539">
        <v>209</v>
      </c>
      <c r="E539">
        <v>535</v>
      </c>
      <c r="F539" s="8">
        <f t="shared" si="33"/>
        <v>535</v>
      </c>
      <c r="G539">
        <f>F539*100/Hoja3!$C$16</f>
        <v>0.5450118680154437</v>
      </c>
      <c r="H539">
        <f t="shared" si="34"/>
        <v>0.45332762853621017</v>
      </c>
      <c r="I539">
        <f t="shared" si="35"/>
        <v>0.45332762853621017</v>
      </c>
      <c r="J539" s="9">
        <v>0.5908539877550604</v>
      </c>
      <c r="K539">
        <f t="shared" si="36"/>
        <v>0.7987020786868854</v>
      </c>
    </row>
    <row r="540" spans="1:11" ht="12.75">
      <c r="A540" s="2">
        <v>24</v>
      </c>
      <c r="B540" s="1">
        <v>0.9583333333333334</v>
      </c>
      <c r="C540">
        <v>17</v>
      </c>
      <c r="D540">
        <v>168</v>
      </c>
      <c r="E540">
        <v>355</v>
      </c>
      <c r="F540" s="8">
        <f t="shared" si="33"/>
        <v>355</v>
      </c>
      <c r="G540">
        <f>F540*100/Hoja3!$C$16</f>
        <v>0.3616433890569767</v>
      </c>
      <c r="H540">
        <f t="shared" si="34"/>
        <v>0.18082169452848834</v>
      </c>
      <c r="I540">
        <f t="shared" si="35"/>
        <v>0.45332762853621017</v>
      </c>
      <c r="J540" s="9">
        <v>0.5908539877550604</v>
      </c>
      <c r="K540">
        <f t="shared" si="36"/>
        <v>0.7987020786868854</v>
      </c>
    </row>
    <row r="541" ht="12.75">
      <c r="B541" s="1"/>
    </row>
    <row r="542" spans="1:11" ht="12.75">
      <c r="A542" s="2">
        <v>25</v>
      </c>
      <c r="B542" s="1">
        <v>0.25</v>
      </c>
      <c r="C542">
        <v>17</v>
      </c>
      <c r="D542">
        <v>530</v>
      </c>
      <c r="E542">
        <v>242</v>
      </c>
      <c r="F542" s="8">
        <f t="shared" si="33"/>
        <v>530</v>
      </c>
      <c r="G542">
        <f>F542*100/Hoja3!$C$17</f>
        <v>0.45793875717149374</v>
      </c>
      <c r="H542">
        <f t="shared" si="34"/>
        <v>1.0618994954033318</v>
      </c>
      <c r="I542">
        <f t="shared" si="35"/>
        <v>0</v>
      </c>
      <c r="J542" s="9">
        <v>0.7020904719114439</v>
      </c>
      <c r="K542">
        <f t="shared" si="36"/>
        <v>0.7987020786868854</v>
      </c>
    </row>
    <row r="543" spans="1:11" ht="12.75">
      <c r="A543" s="2">
        <v>25</v>
      </c>
      <c r="B543" s="1">
        <v>0.2708333333333333</v>
      </c>
      <c r="C543">
        <v>17</v>
      </c>
      <c r="D543">
        <v>1928</v>
      </c>
      <c r="E543">
        <v>1333</v>
      </c>
      <c r="F543" s="8">
        <f t="shared" si="33"/>
        <v>1928</v>
      </c>
      <c r="G543">
        <f>F543*100/Hoja3!$C$17</f>
        <v>1.6658602336351698</v>
      </c>
      <c r="H543">
        <f t="shared" si="34"/>
        <v>2.73035183521117</v>
      </c>
      <c r="I543">
        <f t="shared" si="35"/>
        <v>1.0618994954033318</v>
      </c>
      <c r="J543" s="9">
        <v>1.4041809438228878</v>
      </c>
      <c r="K543">
        <f t="shared" si="36"/>
        <v>0.7987020786868854</v>
      </c>
    </row>
    <row r="544" spans="1:11" ht="12.75">
      <c r="A544" s="2">
        <v>25</v>
      </c>
      <c r="B544" s="1">
        <v>0.2916666666666667</v>
      </c>
      <c r="C544">
        <v>5</v>
      </c>
      <c r="D544">
        <v>4392</v>
      </c>
      <c r="E544">
        <v>1706</v>
      </c>
      <c r="F544" s="8">
        <f t="shared" si="33"/>
        <v>4392</v>
      </c>
      <c r="G544">
        <f>F544*100/Hoja3!$C$17</f>
        <v>3.7948434367871706</v>
      </c>
      <c r="H544">
        <f t="shared" si="34"/>
        <v>3.9352491878067326</v>
      </c>
      <c r="I544">
        <f t="shared" si="35"/>
        <v>3.9352491878067326</v>
      </c>
      <c r="J544" s="9">
        <v>4.212542831468664</v>
      </c>
      <c r="K544">
        <f t="shared" si="36"/>
        <v>3.993510393434427</v>
      </c>
    </row>
    <row r="545" spans="1:11" ht="12.75">
      <c r="A545" s="2">
        <v>25</v>
      </c>
      <c r="B545" s="1">
        <v>0.3125</v>
      </c>
      <c r="C545">
        <v>5</v>
      </c>
      <c r="D545">
        <v>4717</v>
      </c>
      <c r="E545">
        <v>1866</v>
      </c>
      <c r="F545" s="8">
        <f t="shared" si="33"/>
        <v>4717</v>
      </c>
      <c r="G545">
        <f>F545*100/Hoja3!$C$17</f>
        <v>4.075654938826294</v>
      </c>
      <c r="H545">
        <f t="shared" si="34"/>
        <v>4.5642669523743695</v>
      </c>
      <c r="I545">
        <f t="shared" si="35"/>
        <v>3.9352491878067326</v>
      </c>
      <c r="J545" s="9">
        <v>4.212542831468664</v>
      </c>
      <c r="K545">
        <f t="shared" si="36"/>
        <v>3.993510393434427</v>
      </c>
    </row>
    <row r="546" spans="1:11" ht="12.75">
      <c r="A546" s="2">
        <v>25</v>
      </c>
      <c r="B546" s="1">
        <v>0.3333333333333333</v>
      </c>
      <c r="C546">
        <v>5</v>
      </c>
      <c r="D546">
        <v>5848</v>
      </c>
      <c r="E546">
        <v>2159</v>
      </c>
      <c r="F546" s="8">
        <f t="shared" si="33"/>
        <v>5848</v>
      </c>
      <c r="G546">
        <f>F546*100/Hoja3!$C$17</f>
        <v>5.052878965922444</v>
      </c>
      <c r="H546">
        <f t="shared" si="34"/>
        <v>4.852854772931499</v>
      </c>
      <c r="I546">
        <f t="shared" si="35"/>
        <v>4.852854772931499</v>
      </c>
      <c r="J546" s="9">
        <v>4.914633303380108</v>
      </c>
      <c r="K546">
        <f t="shared" si="36"/>
        <v>4.792212472121312</v>
      </c>
    </row>
    <row r="547" spans="1:11" ht="12.75">
      <c r="A547" s="2">
        <v>25</v>
      </c>
      <c r="B547" s="1">
        <v>0.3541666666666667</v>
      </c>
      <c r="C547">
        <v>5</v>
      </c>
      <c r="D547">
        <v>5385</v>
      </c>
      <c r="E547">
        <v>1527</v>
      </c>
      <c r="F547" s="8">
        <f t="shared" si="33"/>
        <v>5385</v>
      </c>
      <c r="G547">
        <f>F547*100/Hoja3!$C$17</f>
        <v>4.652830579940554</v>
      </c>
      <c r="H547">
        <f t="shared" si="34"/>
        <v>4.664927075413009</v>
      </c>
      <c r="I547">
        <f t="shared" si="35"/>
        <v>4.664927075413009</v>
      </c>
      <c r="J547" s="9">
        <v>4.914633303380108</v>
      </c>
      <c r="K547">
        <f t="shared" si="36"/>
        <v>4.792212472121312</v>
      </c>
    </row>
    <row r="548" spans="1:11" ht="12.75">
      <c r="A548" s="2">
        <v>25</v>
      </c>
      <c r="B548" s="1">
        <v>0.375</v>
      </c>
      <c r="C548">
        <v>5</v>
      </c>
      <c r="D548">
        <v>5413</v>
      </c>
      <c r="E548">
        <v>2686</v>
      </c>
      <c r="F548" s="8">
        <f t="shared" si="33"/>
        <v>5413</v>
      </c>
      <c r="G548">
        <f>F548*100/Hoja3!$C$17</f>
        <v>4.6770235708854635</v>
      </c>
      <c r="H548">
        <f t="shared" si="34"/>
        <v>4.067878620308288</v>
      </c>
      <c r="I548">
        <f t="shared" si="35"/>
        <v>4.664927075413009</v>
      </c>
      <c r="J548" s="9">
        <v>4.914633303380108</v>
      </c>
      <c r="K548">
        <f t="shared" si="36"/>
        <v>4.792212472121312</v>
      </c>
    </row>
    <row r="549" spans="1:11" ht="12.75">
      <c r="A549" s="2">
        <v>25</v>
      </c>
      <c r="B549" s="1">
        <v>0.3958333333333333</v>
      </c>
      <c r="C549">
        <v>5</v>
      </c>
      <c r="D549">
        <v>4003</v>
      </c>
      <c r="E549">
        <v>2033</v>
      </c>
      <c r="F549" s="8">
        <f aca="true" t="shared" si="37" ref="F549:F612">IF(E549&gt;D549,E549,D549)</f>
        <v>4003</v>
      </c>
      <c r="G549">
        <f>F549*100/Hoja3!$C$17</f>
        <v>3.4587336697311124</v>
      </c>
      <c r="H549">
        <f aca="true" t="shared" si="38" ref="H549:H612">(G549+G550)/2</f>
        <v>3.426764360268197</v>
      </c>
      <c r="I549">
        <f aca="true" t="shared" si="39" ref="I549:I612">IF(ABS((G549-H548))&gt;ABS((G549-H549)),H549,H548)</f>
        <v>3.426764360268197</v>
      </c>
      <c r="J549" s="9">
        <v>3.5104523595572195</v>
      </c>
      <c r="K549">
        <f t="shared" si="36"/>
        <v>3.1948083147475415</v>
      </c>
    </row>
    <row r="550" spans="1:11" ht="12.75">
      <c r="A550" s="2">
        <v>25</v>
      </c>
      <c r="B550" s="1">
        <v>0.4166666666666667</v>
      </c>
      <c r="C550">
        <v>5</v>
      </c>
      <c r="D550">
        <v>3929</v>
      </c>
      <c r="E550">
        <v>1905</v>
      </c>
      <c r="F550" s="8">
        <f t="shared" si="37"/>
        <v>3929</v>
      </c>
      <c r="G550">
        <f>F550*100/Hoja3!$C$17</f>
        <v>3.394795050805281</v>
      </c>
      <c r="H550">
        <f t="shared" si="38"/>
        <v>2.8984067187391993</v>
      </c>
      <c r="I550">
        <f t="shared" si="39"/>
        <v>3.426764360268197</v>
      </c>
      <c r="J550" s="9">
        <v>3.5104523595572195</v>
      </c>
      <c r="K550">
        <f t="shared" si="36"/>
        <v>3.1948083147475415</v>
      </c>
    </row>
    <row r="551" spans="1:11" ht="12.75">
      <c r="A551" s="2">
        <v>25</v>
      </c>
      <c r="B551" s="1">
        <v>0.4375</v>
      </c>
      <c r="C551">
        <v>8</v>
      </c>
      <c r="D551">
        <v>2780</v>
      </c>
      <c r="E551">
        <v>2062</v>
      </c>
      <c r="F551" s="8">
        <f t="shared" si="37"/>
        <v>2780</v>
      </c>
      <c r="G551">
        <f>F551*100/Hoja3!$C$17</f>
        <v>2.402018386673118</v>
      </c>
      <c r="H551">
        <f t="shared" si="38"/>
        <v>2.600314508882284</v>
      </c>
      <c r="I551">
        <f t="shared" si="39"/>
        <v>2.600314508882284</v>
      </c>
      <c r="J551" s="9">
        <v>2.8083618876457757</v>
      </c>
      <c r="K551">
        <f t="shared" si="36"/>
        <v>2.396106236060656</v>
      </c>
    </row>
    <row r="552" spans="1:11" ht="12.75">
      <c r="A552" s="2">
        <v>25</v>
      </c>
      <c r="B552" s="1">
        <v>0.4583333333333333</v>
      </c>
      <c r="C552">
        <v>8</v>
      </c>
      <c r="D552">
        <v>3090</v>
      </c>
      <c r="E552">
        <v>3239</v>
      </c>
      <c r="F552" s="8">
        <f t="shared" si="37"/>
        <v>3239</v>
      </c>
      <c r="G552">
        <f>F552*100/Hoja3!$C$17</f>
        <v>2.7986106310914494</v>
      </c>
      <c r="H552">
        <f t="shared" si="38"/>
        <v>2.828419852077141</v>
      </c>
      <c r="I552">
        <f t="shared" si="39"/>
        <v>2.828419852077141</v>
      </c>
      <c r="J552" s="9">
        <v>2.8083618876457757</v>
      </c>
      <c r="K552">
        <f t="shared" si="36"/>
        <v>3.1948083147475415</v>
      </c>
    </row>
    <row r="553" spans="1:11" ht="12.75">
      <c r="A553" s="2">
        <v>25</v>
      </c>
      <c r="B553" s="1">
        <v>0.4791666666666667</v>
      </c>
      <c r="C553">
        <v>8</v>
      </c>
      <c r="D553">
        <v>3308</v>
      </c>
      <c r="E553">
        <v>2716</v>
      </c>
      <c r="F553" s="8">
        <f t="shared" si="37"/>
        <v>3308</v>
      </c>
      <c r="G553">
        <f>F553*100/Hoja3!$C$17</f>
        <v>2.858229073062833</v>
      </c>
      <c r="H553">
        <f t="shared" si="38"/>
        <v>2.981354116264602</v>
      </c>
      <c r="I553">
        <f t="shared" si="39"/>
        <v>2.828419852077141</v>
      </c>
      <c r="J553" s="9">
        <v>2.8083618876457757</v>
      </c>
      <c r="K553">
        <f t="shared" si="36"/>
        <v>3.1948083147475415</v>
      </c>
    </row>
    <row r="554" spans="1:11" ht="12.75">
      <c r="A554" s="2">
        <v>25</v>
      </c>
      <c r="B554" s="1">
        <v>0.5</v>
      </c>
      <c r="C554">
        <v>8</v>
      </c>
      <c r="D554">
        <v>2374</v>
      </c>
      <c r="E554">
        <v>3593</v>
      </c>
      <c r="F554" s="8">
        <f t="shared" si="37"/>
        <v>3593</v>
      </c>
      <c r="G554">
        <f>F554*100/Hoja3!$C$17</f>
        <v>3.1044791594663717</v>
      </c>
      <c r="H554">
        <f t="shared" si="38"/>
        <v>3.2090274417640146</v>
      </c>
      <c r="I554">
        <f t="shared" si="39"/>
        <v>3.2090274417640146</v>
      </c>
      <c r="J554" s="9">
        <v>3.5104523595572195</v>
      </c>
      <c r="K554">
        <f t="shared" si="36"/>
        <v>3.1948083147475415</v>
      </c>
    </row>
    <row r="555" spans="1:11" ht="12.75">
      <c r="A555" s="2">
        <v>25</v>
      </c>
      <c r="B555" s="1">
        <v>0.5208333333333334</v>
      </c>
      <c r="C555">
        <v>6</v>
      </c>
      <c r="D555">
        <v>2939</v>
      </c>
      <c r="E555">
        <v>3835</v>
      </c>
      <c r="F555" s="8">
        <f t="shared" si="37"/>
        <v>3835</v>
      </c>
      <c r="G555">
        <f>F555*100/Hoja3!$C$17</f>
        <v>3.3135757240616575</v>
      </c>
      <c r="H555">
        <f t="shared" si="38"/>
        <v>3.2781502730351835</v>
      </c>
      <c r="I555">
        <f t="shared" si="39"/>
        <v>3.2781502730351835</v>
      </c>
      <c r="J555" s="9">
        <v>3.5104523595572195</v>
      </c>
      <c r="K555">
        <f t="shared" si="36"/>
        <v>3.1948083147475415</v>
      </c>
    </row>
    <row r="556" spans="1:11" ht="12.75">
      <c r="A556" s="2">
        <v>25</v>
      </c>
      <c r="B556" s="1">
        <v>0.5416666666666666</v>
      </c>
      <c r="C556">
        <v>6</v>
      </c>
      <c r="D556">
        <v>2375</v>
      </c>
      <c r="E556">
        <v>3753</v>
      </c>
      <c r="F556" s="8">
        <f t="shared" si="37"/>
        <v>3753</v>
      </c>
      <c r="G556">
        <f>F556*100/Hoja3!$C$17</f>
        <v>3.2427248220087095</v>
      </c>
      <c r="H556">
        <f t="shared" si="38"/>
        <v>3.784475012096496</v>
      </c>
      <c r="I556">
        <f t="shared" si="39"/>
        <v>3.2781502730351835</v>
      </c>
      <c r="J556" s="9">
        <v>3.5104523595572195</v>
      </c>
      <c r="K556">
        <f t="shared" si="36"/>
        <v>3.1948083147475415</v>
      </c>
    </row>
    <row r="557" spans="1:11" ht="12.75">
      <c r="A557" s="2">
        <v>25</v>
      </c>
      <c r="B557" s="1">
        <v>0.5625</v>
      </c>
      <c r="C557">
        <v>6</v>
      </c>
      <c r="D557">
        <v>2969</v>
      </c>
      <c r="E557">
        <v>5007</v>
      </c>
      <c r="F557" s="8">
        <f t="shared" si="37"/>
        <v>5007</v>
      </c>
      <c r="G557">
        <f>F557*100/Hoja3!$C$17</f>
        <v>4.326225202184282</v>
      </c>
      <c r="H557">
        <f t="shared" si="38"/>
        <v>4.914633303380107</v>
      </c>
      <c r="I557">
        <f t="shared" si="39"/>
        <v>3.784475012096496</v>
      </c>
      <c r="J557" s="9">
        <v>4.212542831468664</v>
      </c>
      <c r="K557">
        <f t="shared" si="36"/>
        <v>3.993510393434427</v>
      </c>
    </row>
    <row r="558" spans="1:12" ht="12.75">
      <c r="A558" s="2">
        <v>25</v>
      </c>
      <c r="B558" s="1">
        <v>0.5833333333333334</v>
      </c>
      <c r="C558">
        <v>6</v>
      </c>
      <c r="D558">
        <v>2650</v>
      </c>
      <c r="E558">
        <v>6369</v>
      </c>
      <c r="F558" s="8">
        <f t="shared" si="37"/>
        <v>6369</v>
      </c>
      <c r="G558">
        <f>F558*100/Hoja3!$C$17</f>
        <v>5.5030414045759315</v>
      </c>
      <c r="H558">
        <f t="shared" si="38"/>
        <v>4.803172737955347</v>
      </c>
      <c r="I558">
        <f t="shared" si="39"/>
        <v>4.914633303380107</v>
      </c>
      <c r="J558" s="9">
        <v>4.914633303380108</v>
      </c>
      <c r="K558">
        <f t="shared" si="36"/>
        <v>4.792212472121312</v>
      </c>
      <c r="L558">
        <f>(K557+K558)/2</f>
        <v>4.3928614327778694</v>
      </c>
    </row>
    <row r="559" spans="1:11" ht="12.75">
      <c r="A559" s="2">
        <v>25</v>
      </c>
      <c r="B559" s="1">
        <v>0.6041666666666666</v>
      </c>
      <c r="C559">
        <v>6</v>
      </c>
      <c r="D559">
        <v>2421</v>
      </c>
      <c r="E559">
        <v>4749</v>
      </c>
      <c r="F559" s="8">
        <f t="shared" si="37"/>
        <v>4749</v>
      </c>
      <c r="G559">
        <f>F559*100/Hoja3!$C$17</f>
        <v>4.103304071334762</v>
      </c>
      <c r="H559">
        <f t="shared" si="38"/>
        <v>3.856621967235778</v>
      </c>
      <c r="I559">
        <f t="shared" si="39"/>
        <v>3.856621967235778</v>
      </c>
      <c r="J559" s="9">
        <v>4.212542831468664</v>
      </c>
      <c r="K559">
        <f t="shared" si="36"/>
        <v>3.993510393434427</v>
      </c>
    </row>
    <row r="560" spans="1:11" ht="12.75">
      <c r="A560" s="2">
        <v>25</v>
      </c>
      <c r="B560" s="1">
        <v>0.625</v>
      </c>
      <c r="C560">
        <v>6</v>
      </c>
      <c r="D560">
        <v>2602</v>
      </c>
      <c r="E560">
        <v>4178</v>
      </c>
      <c r="F560" s="8">
        <f t="shared" si="37"/>
        <v>4178</v>
      </c>
      <c r="G560">
        <f>F560*100/Hoja3!$C$17</f>
        <v>3.6099398631367943</v>
      </c>
      <c r="H560">
        <f t="shared" si="38"/>
        <v>3.058253266053778</v>
      </c>
      <c r="I560">
        <f t="shared" si="39"/>
        <v>3.856621967235778</v>
      </c>
      <c r="J560" s="9">
        <v>3.5104523595572195</v>
      </c>
      <c r="K560">
        <f t="shared" si="36"/>
        <v>3.993510393434427</v>
      </c>
    </row>
    <row r="561" spans="1:11" ht="12.75">
      <c r="A561" s="2">
        <v>25</v>
      </c>
      <c r="B561" s="1">
        <v>0.6458333333333334</v>
      </c>
      <c r="C561">
        <v>8</v>
      </c>
      <c r="D561">
        <v>2901</v>
      </c>
      <c r="E561">
        <v>2169</v>
      </c>
      <c r="F561" s="8">
        <f t="shared" si="37"/>
        <v>2901</v>
      </c>
      <c r="G561">
        <f>F561*100/Hoja3!$C$17</f>
        <v>2.506566668970761</v>
      </c>
      <c r="H561">
        <f t="shared" si="38"/>
        <v>2.6625250570263357</v>
      </c>
      <c r="I561">
        <f t="shared" si="39"/>
        <v>2.6625250570263357</v>
      </c>
      <c r="J561" s="9">
        <v>2.8083618876457757</v>
      </c>
      <c r="K561">
        <f t="shared" si="36"/>
        <v>2.396106236060656</v>
      </c>
    </row>
    <row r="562" spans="1:11" ht="12.75">
      <c r="A562" s="2">
        <v>25</v>
      </c>
      <c r="B562" s="1">
        <v>0.6666666666666666</v>
      </c>
      <c r="C562">
        <v>8</v>
      </c>
      <c r="D562">
        <v>3262</v>
      </c>
      <c r="E562">
        <v>1760</v>
      </c>
      <c r="F562" s="8">
        <f t="shared" si="37"/>
        <v>3262</v>
      </c>
      <c r="G562">
        <f>F562*100/Hoja3!$C$17</f>
        <v>2.8184834450819105</v>
      </c>
      <c r="H562">
        <f t="shared" si="38"/>
        <v>2.6232114467408585</v>
      </c>
      <c r="I562">
        <f t="shared" si="39"/>
        <v>2.6625250570263357</v>
      </c>
      <c r="J562" s="9">
        <v>2.8083618876457757</v>
      </c>
      <c r="K562">
        <f t="shared" si="36"/>
        <v>2.396106236060656</v>
      </c>
    </row>
    <row r="563" spans="1:11" ht="12.75">
      <c r="A563" s="2">
        <v>25</v>
      </c>
      <c r="B563" s="1">
        <v>0.6875</v>
      </c>
      <c r="C563">
        <v>8</v>
      </c>
      <c r="D563">
        <v>2810</v>
      </c>
      <c r="E563">
        <v>2022</v>
      </c>
      <c r="F563" s="8">
        <f t="shared" si="37"/>
        <v>2810</v>
      </c>
      <c r="G563">
        <f>F563*100/Hoja3!$C$17</f>
        <v>2.4279394483998065</v>
      </c>
      <c r="H563">
        <f t="shared" si="38"/>
        <v>2.444356120826709</v>
      </c>
      <c r="I563">
        <f t="shared" si="39"/>
        <v>2.444356120826709</v>
      </c>
      <c r="J563" s="9">
        <v>2.106271415734332</v>
      </c>
      <c r="K563">
        <f t="shared" si="36"/>
        <v>2.396106236060656</v>
      </c>
    </row>
    <row r="564" spans="1:11" ht="12.75">
      <c r="A564" s="2">
        <v>25</v>
      </c>
      <c r="B564" s="1">
        <v>0.7083333333333334</v>
      </c>
      <c r="C564">
        <v>8</v>
      </c>
      <c r="D564">
        <v>2848</v>
      </c>
      <c r="E564">
        <v>2493</v>
      </c>
      <c r="F564" s="8">
        <f t="shared" si="37"/>
        <v>2848</v>
      </c>
      <c r="G564">
        <f>F564*100/Hoja3!$C$17</f>
        <v>2.4607727932536116</v>
      </c>
      <c r="H564">
        <f t="shared" si="38"/>
        <v>2.3951061035460013</v>
      </c>
      <c r="I564">
        <f t="shared" si="39"/>
        <v>2.444356120826709</v>
      </c>
      <c r="J564" s="9">
        <v>2.106271415734332</v>
      </c>
      <c r="K564">
        <f t="shared" si="36"/>
        <v>2.396106236060656</v>
      </c>
    </row>
    <row r="565" spans="1:11" ht="12.75">
      <c r="A565" s="2">
        <v>25</v>
      </c>
      <c r="B565" s="1">
        <v>0.7291666666666666</v>
      </c>
      <c r="C565">
        <v>8</v>
      </c>
      <c r="D565">
        <v>2696</v>
      </c>
      <c r="E565">
        <v>2277</v>
      </c>
      <c r="F565" s="8">
        <f t="shared" si="37"/>
        <v>2696</v>
      </c>
      <c r="G565">
        <f>F565*100/Hoja3!$C$17</f>
        <v>2.329439413838391</v>
      </c>
      <c r="H565">
        <f t="shared" si="38"/>
        <v>2.339807838529066</v>
      </c>
      <c r="I565">
        <f t="shared" si="39"/>
        <v>2.339807838529066</v>
      </c>
      <c r="J565" s="9">
        <v>2.106271415734332</v>
      </c>
      <c r="K565">
        <f t="shared" si="36"/>
        <v>2.396106236060656</v>
      </c>
    </row>
    <row r="566" spans="1:11" ht="12.75">
      <c r="A566" s="2">
        <v>25</v>
      </c>
      <c r="B566" s="1">
        <v>0.75</v>
      </c>
      <c r="C566">
        <v>8</v>
      </c>
      <c r="D566">
        <v>2720</v>
      </c>
      <c r="E566">
        <v>1729</v>
      </c>
      <c r="F566" s="8">
        <f t="shared" si="37"/>
        <v>2720</v>
      </c>
      <c r="G566">
        <f>F566*100/Hoja3!$C$17</f>
        <v>2.3501762632197414</v>
      </c>
      <c r="H566">
        <f t="shared" si="38"/>
        <v>2.2119306006774035</v>
      </c>
      <c r="I566">
        <f t="shared" si="39"/>
        <v>2.339807838529066</v>
      </c>
      <c r="J566" s="9">
        <v>2.106271415734332</v>
      </c>
      <c r="K566">
        <f t="shared" si="36"/>
        <v>2.396106236060656</v>
      </c>
    </row>
    <row r="567" spans="1:11" ht="12.75">
      <c r="A567" s="2">
        <v>25</v>
      </c>
      <c r="B567" s="1">
        <v>0.7708333333333334</v>
      </c>
      <c r="C567">
        <v>8</v>
      </c>
      <c r="D567">
        <v>1971</v>
      </c>
      <c r="E567">
        <v>2400</v>
      </c>
      <c r="F567" s="8">
        <f t="shared" si="37"/>
        <v>2400</v>
      </c>
      <c r="G567">
        <f>F567*100/Hoja3!$C$17</f>
        <v>2.073684938135066</v>
      </c>
      <c r="H567">
        <f t="shared" si="38"/>
        <v>2.2188428838045207</v>
      </c>
      <c r="I567">
        <f t="shared" si="39"/>
        <v>2.2119306006774035</v>
      </c>
      <c r="J567" s="9">
        <v>2.106271415734332</v>
      </c>
      <c r="K567">
        <f t="shared" si="36"/>
        <v>2.396106236060656</v>
      </c>
    </row>
    <row r="568" spans="1:11" ht="12.75">
      <c r="A568" s="2">
        <v>25</v>
      </c>
      <c r="B568" s="1">
        <v>0.7916666666666666</v>
      </c>
      <c r="C568">
        <v>8</v>
      </c>
      <c r="D568">
        <v>2014</v>
      </c>
      <c r="E568">
        <v>2736</v>
      </c>
      <c r="F568" s="8">
        <f t="shared" si="37"/>
        <v>2736</v>
      </c>
      <c r="G568">
        <f>F568*100/Hoja3!$C$17</f>
        <v>2.364000829473975</v>
      </c>
      <c r="H568">
        <f t="shared" si="38"/>
        <v>2.6724614640215663</v>
      </c>
      <c r="I568">
        <f t="shared" si="39"/>
        <v>2.2188428838045207</v>
      </c>
      <c r="J568" s="9">
        <v>2.106271415734332</v>
      </c>
      <c r="K568">
        <f t="shared" si="36"/>
        <v>2.396106236060656</v>
      </c>
    </row>
    <row r="569" spans="1:11" ht="12.75">
      <c r="A569" s="2">
        <v>25</v>
      </c>
      <c r="B569" s="1">
        <v>0.8125</v>
      </c>
      <c r="C569">
        <v>8</v>
      </c>
      <c r="D569">
        <v>1539</v>
      </c>
      <c r="E569">
        <v>3450</v>
      </c>
      <c r="F569" s="8">
        <f t="shared" si="37"/>
        <v>3450</v>
      </c>
      <c r="G569">
        <f>F569*100/Hoja3!$C$17</f>
        <v>2.9809220985691574</v>
      </c>
      <c r="H569">
        <f t="shared" si="38"/>
        <v>3.0055471072095115</v>
      </c>
      <c r="I569">
        <f t="shared" si="39"/>
        <v>3.0055471072095115</v>
      </c>
      <c r="J569" s="9">
        <v>2.8083618876457757</v>
      </c>
      <c r="K569">
        <f t="shared" si="36"/>
        <v>3.1948083147475415</v>
      </c>
    </row>
    <row r="570" spans="1:11" ht="12.75">
      <c r="A570" s="2">
        <v>25</v>
      </c>
      <c r="B570" s="1">
        <v>0.8333333333333334</v>
      </c>
      <c r="C570">
        <v>8</v>
      </c>
      <c r="D570">
        <v>1153</v>
      </c>
      <c r="E570">
        <v>3507</v>
      </c>
      <c r="F570" s="8">
        <f t="shared" si="37"/>
        <v>3507</v>
      </c>
      <c r="G570">
        <f>F570*100/Hoja3!$C$17</f>
        <v>3.030172115849865</v>
      </c>
      <c r="H570">
        <f t="shared" si="38"/>
        <v>2.979626045482823</v>
      </c>
      <c r="I570">
        <f t="shared" si="39"/>
        <v>3.0055471072095115</v>
      </c>
      <c r="J570" s="9">
        <v>2.8083618876457757</v>
      </c>
      <c r="K570">
        <f t="shared" si="36"/>
        <v>3.1948083147475415</v>
      </c>
    </row>
    <row r="571" spans="1:11" ht="12.75">
      <c r="A571" s="2">
        <v>25</v>
      </c>
      <c r="B571" s="1">
        <v>0.8541666666666666</v>
      </c>
      <c r="C571">
        <v>8</v>
      </c>
      <c r="D571">
        <v>965</v>
      </c>
      <c r="E571">
        <v>3390</v>
      </c>
      <c r="F571" s="8">
        <f t="shared" si="37"/>
        <v>3390</v>
      </c>
      <c r="G571">
        <f>F571*100/Hoja3!$C$17</f>
        <v>2.9290799751157808</v>
      </c>
      <c r="H571">
        <f t="shared" si="38"/>
        <v>2.635739959908758</v>
      </c>
      <c r="I571">
        <f t="shared" si="39"/>
        <v>2.979626045482823</v>
      </c>
      <c r="J571" s="9">
        <v>2.8083618876457757</v>
      </c>
      <c r="K571">
        <f t="shared" si="36"/>
        <v>3.1948083147475415</v>
      </c>
    </row>
    <row r="572" spans="1:11" ht="12.75">
      <c r="A572" s="2">
        <v>25</v>
      </c>
      <c r="B572" s="1">
        <v>0.875</v>
      </c>
      <c r="C572">
        <v>8</v>
      </c>
      <c r="D572">
        <v>723</v>
      </c>
      <c r="E572">
        <v>2711</v>
      </c>
      <c r="F572" s="8">
        <f t="shared" si="37"/>
        <v>2711</v>
      </c>
      <c r="G572">
        <f>F572*100/Hoja3!$C$17</f>
        <v>2.342399944701735</v>
      </c>
      <c r="H572">
        <f t="shared" si="38"/>
        <v>1.6576518974217183</v>
      </c>
      <c r="I572">
        <f t="shared" si="39"/>
        <v>2.635739959908758</v>
      </c>
      <c r="J572" s="9">
        <v>2.8083618876457757</v>
      </c>
      <c r="K572">
        <f t="shared" si="36"/>
        <v>2.396106236060656</v>
      </c>
    </row>
    <row r="573" spans="1:11" ht="12.75">
      <c r="A573" s="2">
        <v>25</v>
      </c>
      <c r="B573" s="1">
        <v>0.8958333333333334</v>
      </c>
      <c r="C573">
        <v>13</v>
      </c>
      <c r="D573">
        <v>348</v>
      </c>
      <c r="E573">
        <v>1126</v>
      </c>
      <c r="F573" s="8">
        <f t="shared" si="37"/>
        <v>1126</v>
      </c>
      <c r="G573">
        <f>F573*100/Hoja3!$C$17</f>
        <v>0.9729038501417018</v>
      </c>
      <c r="H573">
        <f t="shared" si="38"/>
        <v>0.9854323633096012</v>
      </c>
      <c r="I573">
        <f t="shared" si="39"/>
        <v>0.9854323633096012</v>
      </c>
      <c r="J573" s="9">
        <v>0.7020904719114439</v>
      </c>
      <c r="K573">
        <f t="shared" si="36"/>
        <v>0.7987020786868854</v>
      </c>
    </row>
    <row r="574" spans="1:11" ht="12.75">
      <c r="A574" s="2">
        <v>25</v>
      </c>
      <c r="B574" s="1">
        <v>0.9166666666666666</v>
      </c>
      <c r="C574">
        <v>13</v>
      </c>
      <c r="D574">
        <v>482</v>
      </c>
      <c r="E574">
        <v>1155</v>
      </c>
      <c r="F574" s="8">
        <f t="shared" si="37"/>
        <v>1155</v>
      </c>
      <c r="G574">
        <f>F574*100/Hoja3!$C$17</f>
        <v>0.9979608764775005</v>
      </c>
      <c r="H574">
        <f t="shared" si="38"/>
        <v>0.7957765950093316</v>
      </c>
      <c r="I574">
        <f t="shared" si="39"/>
        <v>0.9854323633096012</v>
      </c>
      <c r="J574" s="9">
        <v>0.7020904719114439</v>
      </c>
      <c r="K574">
        <f t="shared" si="36"/>
        <v>0.7987020786868854</v>
      </c>
    </row>
    <row r="575" spans="1:11" ht="12.75">
      <c r="A575" s="2">
        <v>25</v>
      </c>
      <c r="B575" s="1">
        <v>0.9375</v>
      </c>
      <c r="C575">
        <v>13</v>
      </c>
      <c r="D575">
        <v>294</v>
      </c>
      <c r="E575">
        <v>687</v>
      </c>
      <c r="F575" s="8">
        <f t="shared" si="37"/>
        <v>687</v>
      </c>
      <c r="G575">
        <f>F575*100/Hoja3!$C$17</f>
        <v>0.5935923135411626</v>
      </c>
      <c r="H575">
        <f t="shared" si="38"/>
        <v>0.46139489873505213</v>
      </c>
      <c r="I575">
        <f t="shared" si="39"/>
        <v>0.46139489873505213</v>
      </c>
      <c r="J575" s="9">
        <v>0.7020904719114439</v>
      </c>
      <c r="K575">
        <f t="shared" si="36"/>
        <v>0.7987020786868854</v>
      </c>
    </row>
    <row r="576" spans="1:11" ht="12.75">
      <c r="A576" s="2">
        <v>25</v>
      </c>
      <c r="B576" s="1">
        <v>0.9583333333333334</v>
      </c>
      <c r="C576">
        <v>13</v>
      </c>
      <c r="D576">
        <v>72</v>
      </c>
      <c r="E576">
        <v>381</v>
      </c>
      <c r="F576" s="8">
        <f t="shared" si="37"/>
        <v>381</v>
      </c>
      <c r="G576">
        <f>F576*100/Hoja3!$C$17</f>
        <v>0.3291974839289417</v>
      </c>
      <c r="H576">
        <f t="shared" si="38"/>
        <v>0.16459874196447086</v>
      </c>
      <c r="I576">
        <f t="shared" si="39"/>
        <v>0.46139489873505213</v>
      </c>
      <c r="J576" s="9">
        <v>0.7020904719114439</v>
      </c>
      <c r="K576">
        <f t="shared" si="36"/>
        <v>0.7987020786868854</v>
      </c>
    </row>
    <row r="577" ht="12.75">
      <c r="B577" s="1"/>
    </row>
    <row r="578" spans="1:11" ht="12.75">
      <c r="A578" s="2">
        <v>26</v>
      </c>
      <c r="B578" s="1">
        <v>0.25</v>
      </c>
      <c r="C578">
        <v>15</v>
      </c>
      <c r="D578">
        <v>289</v>
      </c>
      <c r="E578">
        <v>498</v>
      </c>
      <c r="F578" s="8">
        <f t="shared" si="37"/>
        <v>498</v>
      </c>
      <c r="G578">
        <f>F578*100/Hoja3!$C$18</f>
        <v>0.41286343174074164</v>
      </c>
      <c r="H578">
        <f t="shared" si="38"/>
        <v>0.9314298505235407</v>
      </c>
      <c r="I578">
        <v>0.9314298505235407</v>
      </c>
      <c r="J578" s="9">
        <v>0.7062262316322554</v>
      </c>
      <c r="K578">
        <f t="shared" si="36"/>
        <v>0.7987020786868854</v>
      </c>
    </row>
    <row r="579" spans="1:11" ht="12.75">
      <c r="A579" s="2">
        <v>26</v>
      </c>
      <c r="B579" s="1">
        <v>0.2708333333333333</v>
      </c>
      <c r="C579">
        <v>15</v>
      </c>
      <c r="D579">
        <v>1749</v>
      </c>
      <c r="E579">
        <v>706</v>
      </c>
      <c r="F579" s="8">
        <f t="shared" si="37"/>
        <v>1749</v>
      </c>
      <c r="G579">
        <f>F579*100/Hoja3!$C$18</f>
        <v>1.4499962693063397</v>
      </c>
      <c r="H579">
        <f t="shared" si="38"/>
        <v>1.9959211082647301</v>
      </c>
      <c r="I579">
        <f t="shared" si="39"/>
        <v>0.9314298505235407</v>
      </c>
      <c r="J579" s="9">
        <v>0.7062262316322554</v>
      </c>
      <c r="K579">
        <f t="shared" si="36"/>
        <v>0.7987020786868854</v>
      </c>
    </row>
    <row r="580" spans="1:11" ht="12.75">
      <c r="A580" s="2">
        <v>26</v>
      </c>
      <c r="B580" s="1">
        <v>0.2916666666666667</v>
      </c>
      <c r="C580">
        <v>6</v>
      </c>
      <c r="D580">
        <v>3066</v>
      </c>
      <c r="E580">
        <v>2448</v>
      </c>
      <c r="F580" s="8">
        <f t="shared" si="37"/>
        <v>3066</v>
      </c>
      <c r="G580">
        <f>F580*100/Hoja3!$C$18</f>
        <v>2.5418459472231203</v>
      </c>
      <c r="H580">
        <f t="shared" si="38"/>
        <v>3.0164730851178483</v>
      </c>
      <c r="I580">
        <f t="shared" si="39"/>
        <v>3.0164730851178483</v>
      </c>
      <c r="J580" s="9">
        <v>2.8249049265290216</v>
      </c>
      <c r="K580">
        <f t="shared" si="36"/>
        <v>3.1948083147475415</v>
      </c>
    </row>
    <row r="581" spans="1:11" ht="12.75">
      <c r="A581" s="2">
        <v>26</v>
      </c>
      <c r="B581" s="1">
        <v>0.3125</v>
      </c>
      <c r="C581">
        <v>6</v>
      </c>
      <c r="D581">
        <v>4211</v>
      </c>
      <c r="E581">
        <v>2704</v>
      </c>
      <c r="F581" s="8">
        <f t="shared" si="37"/>
        <v>4211</v>
      </c>
      <c r="G581">
        <f>F581*100/Hoja3!$C$18</f>
        <v>3.4911002230125767</v>
      </c>
      <c r="H581">
        <f t="shared" si="38"/>
        <v>3.9694580545676126</v>
      </c>
      <c r="I581">
        <f t="shared" si="39"/>
        <v>3.0164730851178483</v>
      </c>
      <c r="J581" s="9">
        <v>2.8249049265290216</v>
      </c>
      <c r="K581">
        <f t="shared" si="36"/>
        <v>3.1948083147475415</v>
      </c>
    </row>
    <row r="582" spans="1:11" ht="12.75">
      <c r="A582" s="2">
        <v>26</v>
      </c>
      <c r="B582" s="1">
        <v>0.3333333333333333</v>
      </c>
      <c r="C582">
        <v>6</v>
      </c>
      <c r="D582">
        <v>5365</v>
      </c>
      <c r="E582">
        <v>2567</v>
      </c>
      <c r="F582" s="8">
        <f t="shared" si="37"/>
        <v>5365</v>
      </c>
      <c r="G582">
        <f>F582*100/Hoja3!$C$18</f>
        <v>4.447815886122648</v>
      </c>
      <c r="H582">
        <f t="shared" si="38"/>
        <v>4.148531350262392</v>
      </c>
      <c r="I582">
        <f t="shared" si="39"/>
        <v>4.148531350262392</v>
      </c>
      <c r="J582" s="9">
        <v>4.237357389793533</v>
      </c>
      <c r="K582">
        <f t="shared" si="36"/>
        <v>3.993510393434427</v>
      </c>
    </row>
    <row r="583" spans="1:11" ht="12.75">
      <c r="A583" s="2">
        <v>26</v>
      </c>
      <c r="B583" s="1">
        <v>0.3541666666666667</v>
      </c>
      <c r="C583">
        <v>6</v>
      </c>
      <c r="D583">
        <v>4643</v>
      </c>
      <c r="E583">
        <v>2515</v>
      </c>
      <c r="F583" s="8">
        <f t="shared" si="37"/>
        <v>4643</v>
      </c>
      <c r="G583">
        <f>F583*100/Hoja3!$C$18</f>
        <v>3.8492468144021355</v>
      </c>
      <c r="H583">
        <f t="shared" si="38"/>
        <v>3.799089710746885</v>
      </c>
      <c r="I583">
        <f t="shared" si="39"/>
        <v>3.799089710746885</v>
      </c>
      <c r="J583" s="9">
        <v>3.531131158161277</v>
      </c>
      <c r="K583">
        <f t="shared" si="36"/>
        <v>3.993510393434427</v>
      </c>
    </row>
    <row r="584" spans="1:11" ht="12.75">
      <c r="A584" s="2">
        <v>26</v>
      </c>
      <c r="B584" s="1">
        <v>0.375</v>
      </c>
      <c r="C584">
        <v>6</v>
      </c>
      <c r="D584">
        <v>4522</v>
      </c>
      <c r="E584">
        <v>2183</v>
      </c>
      <c r="F584" s="8">
        <f t="shared" si="37"/>
        <v>4522</v>
      </c>
      <c r="G584">
        <f>F584*100/Hoja3!$C$18</f>
        <v>3.7489326070916342</v>
      </c>
      <c r="H584">
        <f t="shared" si="38"/>
        <v>3.389127929630827</v>
      </c>
      <c r="I584">
        <f t="shared" si="39"/>
        <v>3.799089710746885</v>
      </c>
      <c r="J584" s="9">
        <v>3.531131158161277</v>
      </c>
      <c r="K584">
        <f t="shared" si="36"/>
        <v>3.993510393434427</v>
      </c>
    </row>
    <row r="585" spans="1:11" ht="12.75">
      <c r="A585" s="2">
        <v>26</v>
      </c>
      <c r="B585" s="1">
        <v>0.3958333333333333</v>
      </c>
      <c r="C585">
        <v>7</v>
      </c>
      <c r="D585">
        <v>3654</v>
      </c>
      <c r="E585">
        <v>1941</v>
      </c>
      <c r="F585" s="8">
        <f t="shared" si="37"/>
        <v>3654</v>
      </c>
      <c r="G585">
        <f>F585*100/Hoja3!$C$18</f>
        <v>3.02932325217002</v>
      </c>
      <c r="H585">
        <f t="shared" si="38"/>
        <v>2.874292204508336</v>
      </c>
      <c r="I585">
        <f t="shared" si="39"/>
        <v>2.874292204508336</v>
      </c>
      <c r="J585" s="9">
        <v>2.8249049265290216</v>
      </c>
      <c r="K585">
        <f t="shared" si="36"/>
        <v>3.1948083147475415</v>
      </c>
    </row>
    <row r="586" spans="1:11" ht="12.75">
      <c r="A586" s="2">
        <v>26</v>
      </c>
      <c r="B586" s="1">
        <v>0.4166666666666667</v>
      </c>
      <c r="C586">
        <v>7</v>
      </c>
      <c r="D586">
        <v>3280</v>
      </c>
      <c r="E586">
        <v>2725</v>
      </c>
      <c r="F586" s="8">
        <f t="shared" si="37"/>
        <v>3280</v>
      </c>
      <c r="G586">
        <f>F586*100/Hoja3!$C$18</f>
        <v>2.719261156846652</v>
      </c>
      <c r="H586">
        <f t="shared" si="38"/>
        <v>2.4933469296391175</v>
      </c>
      <c r="I586">
        <f t="shared" si="39"/>
        <v>2.874292204508336</v>
      </c>
      <c r="J586" s="9">
        <v>2.8249049265290216</v>
      </c>
      <c r="K586">
        <f t="shared" si="36"/>
        <v>3.1948083147475415</v>
      </c>
    </row>
    <row r="587" spans="1:11" ht="12.75">
      <c r="A587" s="2">
        <v>26</v>
      </c>
      <c r="B587" s="1">
        <v>0.4375</v>
      </c>
      <c r="C587">
        <v>7</v>
      </c>
      <c r="D587">
        <v>2709</v>
      </c>
      <c r="E587">
        <v>2735</v>
      </c>
      <c r="F587" s="8">
        <f t="shared" si="37"/>
        <v>2735</v>
      </c>
      <c r="G587">
        <f>F587*100/Hoja3!$C$18</f>
        <v>2.267432702431583</v>
      </c>
      <c r="H587">
        <f t="shared" si="38"/>
        <v>3.0409298546687555</v>
      </c>
      <c r="I587">
        <f t="shared" si="39"/>
        <v>2.4933469296391175</v>
      </c>
      <c r="J587" s="9">
        <v>2.8249049265290216</v>
      </c>
      <c r="K587">
        <f t="shared" si="36"/>
        <v>2.396106236060656</v>
      </c>
    </row>
    <row r="588" spans="1:11" ht="12.75">
      <c r="A588" s="2">
        <v>26</v>
      </c>
      <c r="B588" s="1">
        <v>0.4583333333333333</v>
      </c>
      <c r="C588">
        <v>7</v>
      </c>
      <c r="D588">
        <v>4601</v>
      </c>
      <c r="E588">
        <v>3224</v>
      </c>
      <c r="F588" s="8">
        <f t="shared" si="37"/>
        <v>4601</v>
      </c>
      <c r="G588">
        <f>F588*100/Hoja3!$C$18</f>
        <v>3.8144270069059285</v>
      </c>
      <c r="H588">
        <f t="shared" si="38"/>
        <v>3.2726473831256584</v>
      </c>
      <c r="I588">
        <f t="shared" si="39"/>
        <v>3.2726473831256584</v>
      </c>
      <c r="J588" s="9">
        <v>3.531131158161277</v>
      </c>
      <c r="K588">
        <f t="shared" si="36"/>
        <v>3.1948083147475415</v>
      </c>
    </row>
    <row r="589" spans="1:11" ht="12.75">
      <c r="A589" s="2">
        <v>26</v>
      </c>
      <c r="B589" s="1">
        <v>0.4791666666666667</v>
      </c>
      <c r="C589">
        <v>7</v>
      </c>
      <c r="D589">
        <v>3217</v>
      </c>
      <c r="E589">
        <v>3294</v>
      </c>
      <c r="F589" s="8">
        <f t="shared" si="37"/>
        <v>3294</v>
      </c>
      <c r="G589">
        <f>F589*100/Hoja3!$C$18</f>
        <v>2.730867759345388</v>
      </c>
      <c r="H589">
        <f t="shared" si="38"/>
        <v>2.7511793137181755</v>
      </c>
      <c r="I589">
        <f t="shared" si="39"/>
        <v>2.7511793137181755</v>
      </c>
      <c r="J589" s="9">
        <v>2.8249049265290216</v>
      </c>
      <c r="K589">
        <f t="shared" si="36"/>
        <v>2.396106236060656</v>
      </c>
    </row>
    <row r="590" spans="1:11" ht="12.75">
      <c r="A590" s="2">
        <v>26</v>
      </c>
      <c r="B590" s="1">
        <v>0.5</v>
      </c>
      <c r="C590">
        <v>7</v>
      </c>
      <c r="D590">
        <v>2644</v>
      </c>
      <c r="E590">
        <v>3343</v>
      </c>
      <c r="F590" s="8">
        <f t="shared" si="37"/>
        <v>3343</v>
      </c>
      <c r="G590">
        <f>F590*100/Hoja3!$C$18</f>
        <v>2.7714908680909627</v>
      </c>
      <c r="H590">
        <f t="shared" si="38"/>
        <v>3.2975186741943774</v>
      </c>
      <c r="I590">
        <f t="shared" si="39"/>
        <v>2.7511793137181755</v>
      </c>
      <c r="J590" s="9">
        <v>2.8249049265290216</v>
      </c>
      <c r="K590">
        <f t="shared" si="36"/>
        <v>2.396106236060656</v>
      </c>
    </row>
    <row r="591" spans="1:11" ht="12.75">
      <c r="A591" s="2">
        <v>26</v>
      </c>
      <c r="B591" s="1">
        <v>0.5208333333333334</v>
      </c>
      <c r="C591">
        <v>7</v>
      </c>
      <c r="D591">
        <v>2179</v>
      </c>
      <c r="E591">
        <v>4612</v>
      </c>
      <c r="F591" s="8">
        <f t="shared" si="37"/>
        <v>4612</v>
      </c>
      <c r="G591">
        <f>F591*100/Hoja3!$C$18</f>
        <v>3.823546480297792</v>
      </c>
      <c r="H591">
        <f t="shared" si="38"/>
        <v>4.078062692234354</v>
      </c>
      <c r="I591">
        <f t="shared" si="39"/>
        <v>4.078062692234354</v>
      </c>
      <c r="J591" s="9">
        <v>4.237357389793533</v>
      </c>
      <c r="K591">
        <f t="shared" si="36"/>
        <v>3.993510393434427</v>
      </c>
    </row>
    <row r="592" spans="1:11" ht="12.75">
      <c r="A592" s="2">
        <v>26</v>
      </c>
      <c r="B592" s="1">
        <v>0.5416666666666666</v>
      </c>
      <c r="C592">
        <v>6</v>
      </c>
      <c r="D592">
        <v>2439</v>
      </c>
      <c r="E592">
        <v>5226</v>
      </c>
      <c r="F592" s="8">
        <f t="shared" si="37"/>
        <v>5226</v>
      </c>
      <c r="G592">
        <f>F592*100/Hoja3!$C$18</f>
        <v>4.332578904170916</v>
      </c>
      <c r="H592">
        <f t="shared" si="38"/>
        <v>4.437038326659537</v>
      </c>
      <c r="I592">
        <f t="shared" si="39"/>
        <v>4.437038326659537</v>
      </c>
      <c r="J592" s="9">
        <v>4.237357389793533</v>
      </c>
      <c r="K592">
        <f t="shared" si="36"/>
        <v>4.792212472121312</v>
      </c>
    </row>
    <row r="593" spans="1:11" ht="12.75">
      <c r="A593" s="2">
        <v>26</v>
      </c>
      <c r="B593" s="1">
        <v>0.5625</v>
      </c>
      <c r="C593">
        <v>6</v>
      </c>
      <c r="D593">
        <v>2992</v>
      </c>
      <c r="E593">
        <v>5478</v>
      </c>
      <c r="F593" s="8">
        <f t="shared" si="37"/>
        <v>5478</v>
      </c>
      <c r="G593">
        <f>F593*100/Hoja3!$C$18</f>
        <v>4.541497749148158</v>
      </c>
      <c r="H593">
        <f t="shared" si="38"/>
        <v>4.9435836214257876</v>
      </c>
      <c r="I593">
        <f t="shared" si="39"/>
        <v>4.437038326659537</v>
      </c>
      <c r="J593" s="9">
        <v>4.237357389793533</v>
      </c>
      <c r="K593">
        <f t="shared" si="36"/>
        <v>4.792212472121312</v>
      </c>
    </row>
    <row r="594" spans="1:11" ht="12.75">
      <c r="A594" s="2">
        <v>26</v>
      </c>
      <c r="B594" s="1">
        <v>0.5833333333333334</v>
      </c>
      <c r="C594">
        <v>6</v>
      </c>
      <c r="D594">
        <v>2615</v>
      </c>
      <c r="E594">
        <v>6448</v>
      </c>
      <c r="F594" s="8">
        <f t="shared" si="37"/>
        <v>6448</v>
      </c>
      <c r="G594">
        <f>F594*100/Hoja3!$C$18</f>
        <v>5.345669493703418</v>
      </c>
      <c r="H594">
        <f t="shared" si="38"/>
        <v>4.735079297966357</v>
      </c>
      <c r="I594">
        <f t="shared" si="39"/>
        <v>4.9435836214257876</v>
      </c>
      <c r="J594" s="9">
        <v>4.943583621425788</v>
      </c>
      <c r="K594">
        <f t="shared" si="36"/>
        <v>4.792212472121312</v>
      </c>
    </row>
    <row r="595" spans="1:11" ht="12.75">
      <c r="A595" s="2">
        <v>26</v>
      </c>
      <c r="B595" s="1">
        <v>0.6041666666666666</v>
      </c>
      <c r="C595">
        <v>6</v>
      </c>
      <c r="D595">
        <v>2551</v>
      </c>
      <c r="E595">
        <v>4975</v>
      </c>
      <c r="F595" s="8">
        <f t="shared" si="37"/>
        <v>4975</v>
      </c>
      <c r="G595">
        <f>F595*100/Hoja3!$C$18</f>
        <v>4.124489102229297</v>
      </c>
      <c r="H595">
        <f t="shared" si="38"/>
        <v>3.428092952305154</v>
      </c>
      <c r="I595">
        <f t="shared" si="39"/>
        <v>4.735079297966357</v>
      </c>
      <c r="J595" s="9">
        <v>4.943583621425788</v>
      </c>
      <c r="K595">
        <f t="shared" si="36"/>
        <v>4.792212472121312</v>
      </c>
    </row>
    <row r="596" spans="1:11" ht="12.75">
      <c r="A596" s="2">
        <v>26</v>
      </c>
      <c r="B596" s="1">
        <v>0.625</v>
      </c>
      <c r="C596">
        <v>6</v>
      </c>
      <c r="D596">
        <v>2178</v>
      </c>
      <c r="E596">
        <v>3295</v>
      </c>
      <c r="F596" s="8">
        <f t="shared" si="37"/>
        <v>3295</v>
      </c>
      <c r="G596">
        <f>F596*100/Hoja3!$C$18</f>
        <v>2.7316968023810118</v>
      </c>
      <c r="H596">
        <f t="shared" si="38"/>
        <v>2.7308677593453874</v>
      </c>
      <c r="I596">
        <f t="shared" si="39"/>
        <v>2.7308677593453874</v>
      </c>
      <c r="J596" s="9">
        <v>2.8249049265290216</v>
      </c>
      <c r="K596">
        <f t="shared" si="36"/>
        <v>2.396106236060656</v>
      </c>
    </row>
    <row r="597" spans="1:11" ht="12.75">
      <c r="A597" s="2">
        <v>26</v>
      </c>
      <c r="B597" s="1">
        <v>0.6458333333333334</v>
      </c>
      <c r="C597">
        <v>8</v>
      </c>
      <c r="D597">
        <v>3293</v>
      </c>
      <c r="E597">
        <v>2987</v>
      </c>
      <c r="F597" s="8">
        <f t="shared" si="37"/>
        <v>3293</v>
      </c>
      <c r="G597">
        <f>F597*100/Hoja3!$C$18</f>
        <v>2.7300387163097635</v>
      </c>
      <c r="H597">
        <f t="shared" si="38"/>
        <v>2.629724508999262</v>
      </c>
      <c r="I597">
        <f t="shared" si="39"/>
        <v>2.7308677593453874</v>
      </c>
      <c r="J597" s="9">
        <v>2.8249049265290216</v>
      </c>
      <c r="K597">
        <f aca="true" t="shared" si="40" ref="K597:K660">IF(ABS((I597-$M$2))&lt;ABS((I597-$M$3)),$M$2,IF(ABS((I597-$M$3))&lt;ABS(I597-$M$4),$M$3,IF(ABS((I597-$M$4))&lt;ABS(I597-$M$5),$M$4,IF(ABS((I597-$M$5))&lt;ABS((I597-$M$6)),$M$5,IF(ABS((I597-$M$6))&lt;ABS((I597-$M$7)),$M$6,IF(ABS((I597-$M$7))&lt;ABS((I597-$M$8)),$M$7,$M$8))))))</f>
        <v>2.396106236060656</v>
      </c>
    </row>
    <row r="598" spans="1:11" ht="12.75">
      <c r="A598" s="2">
        <v>26</v>
      </c>
      <c r="B598" s="1">
        <v>0.6666666666666666</v>
      </c>
      <c r="C598">
        <v>8</v>
      </c>
      <c r="D598">
        <v>3051</v>
      </c>
      <c r="E598">
        <v>2452</v>
      </c>
      <c r="F598" s="8">
        <f t="shared" si="37"/>
        <v>3051</v>
      </c>
      <c r="G598">
        <f>F598*100/Hoja3!$C$18</f>
        <v>2.5294103016887606</v>
      </c>
      <c r="H598">
        <f t="shared" si="38"/>
        <v>2.5488928130259243</v>
      </c>
      <c r="I598">
        <f t="shared" si="39"/>
        <v>2.5488928130259243</v>
      </c>
      <c r="J598" s="9">
        <v>2.8249049265290216</v>
      </c>
      <c r="K598">
        <f t="shared" si="40"/>
        <v>2.396106236060656</v>
      </c>
    </row>
    <row r="599" spans="1:11" ht="12.75">
      <c r="A599" s="2">
        <v>26</v>
      </c>
      <c r="B599" s="1">
        <v>0.6875</v>
      </c>
      <c r="C599">
        <v>8</v>
      </c>
      <c r="D599">
        <v>3098</v>
      </c>
      <c r="E599">
        <v>1914</v>
      </c>
      <c r="F599" s="8">
        <f t="shared" si="37"/>
        <v>3098</v>
      </c>
      <c r="G599">
        <f>F599*100/Hoja3!$C$18</f>
        <v>2.5683753243630876</v>
      </c>
      <c r="H599">
        <f t="shared" si="38"/>
        <v>2.616459820429278</v>
      </c>
      <c r="I599">
        <f t="shared" si="39"/>
        <v>2.5488928130259243</v>
      </c>
      <c r="J599" s="9">
        <v>2.8249049265290216</v>
      </c>
      <c r="K599">
        <f t="shared" si="40"/>
        <v>2.396106236060656</v>
      </c>
    </row>
    <row r="600" spans="1:11" ht="12.75">
      <c r="A600" s="2">
        <v>26</v>
      </c>
      <c r="B600" s="1">
        <v>0.7083333333333334</v>
      </c>
      <c r="C600">
        <v>8</v>
      </c>
      <c r="D600">
        <v>3214</v>
      </c>
      <c r="E600">
        <v>2904</v>
      </c>
      <c r="F600" s="8">
        <f t="shared" si="37"/>
        <v>3214</v>
      </c>
      <c r="G600">
        <f>F600*100/Hoja3!$C$18</f>
        <v>2.664544316495469</v>
      </c>
      <c r="H600">
        <f t="shared" si="38"/>
        <v>2.6052677394483545</v>
      </c>
      <c r="I600">
        <f t="shared" si="39"/>
        <v>2.616459820429278</v>
      </c>
      <c r="J600" s="9">
        <v>2.8249049265290216</v>
      </c>
      <c r="K600">
        <f t="shared" si="40"/>
        <v>2.396106236060656</v>
      </c>
    </row>
    <row r="601" spans="1:11" ht="12.75">
      <c r="A601" s="2">
        <v>26</v>
      </c>
      <c r="B601" s="1">
        <v>0.7291666666666666</v>
      </c>
      <c r="C601">
        <v>8</v>
      </c>
      <c r="D601">
        <v>3071</v>
      </c>
      <c r="E601">
        <v>2701</v>
      </c>
      <c r="F601" s="8">
        <f t="shared" si="37"/>
        <v>3071</v>
      </c>
      <c r="G601">
        <f>F601*100/Hoja3!$C$18</f>
        <v>2.5459911624012403</v>
      </c>
      <c r="H601">
        <f t="shared" si="38"/>
        <v>2.664544316495469</v>
      </c>
      <c r="I601">
        <f t="shared" si="39"/>
        <v>2.6052677394483545</v>
      </c>
      <c r="J601" s="9">
        <v>2.8249049265290216</v>
      </c>
      <c r="K601">
        <f t="shared" si="40"/>
        <v>2.396106236060656</v>
      </c>
    </row>
    <row r="602" spans="1:11" ht="12.75">
      <c r="A602" s="2">
        <v>26</v>
      </c>
      <c r="B602" s="1">
        <v>0.75</v>
      </c>
      <c r="C602">
        <v>8</v>
      </c>
      <c r="D602">
        <v>2472</v>
      </c>
      <c r="E602">
        <v>3357</v>
      </c>
      <c r="F602" s="8">
        <f t="shared" si="37"/>
        <v>3357</v>
      </c>
      <c r="G602">
        <f>F602*100/Hoja3!$C$18</f>
        <v>2.7830974705896985</v>
      </c>
      <c r="H602">
        <f t="shared" si="38"/>
        <v>2.6620571873885974</v>
      </c>
      <c r="I602">
        <f t="shared" si="39"/>
        <v>2.664544316495469</v>
      </c>
      <c r="J602" s="9">
        <v>2.8249049265290216</v>
      </c>
      <c r="K602">
        <f t="shared" si="40"/>
        <v>2.396106236060656</v>
      </c>
    </row>
    <row r="603" spans="1:11" ht="12.75">
      <c r="A603" s="2">
        <v>26</v>
      </c>
      <c r="B603" s="1">
        <v>0.7708333333333334</v>
      </c>
      <c r="C603">
        <v>7</v>
      </c>
      <c r="D603">
        <v>2834</v>
      </c>
      <c r="E603">
        <v>3065</v>
      </c>
      <c r="F603" s="8">
        <f t="shared" si="37"/>
        <v>3065</v>
      </c>
      <c r="G603">
        <f>F603*100/Hoja3!$C$18</f>
        <v>2.5410169041874964</v>
      </c>
      <c r="H603">
        <f t="shared" si="38"/>
        <v>2.8386433539765052</v>
      </c>
      <c r="I603">
        <f t="shared" si="39"/>
        <v>2.6620571873885974</v>
      </c>
      <c r="J603" s="9">
        <v>2.8249049265290216</v>
      </c>
      <c r="K603">
        <f t="shared" si="40"/>
        <v>2.396106236060656</v>
      </c>
    </row>
    <row r="604" spans="1:11" ht="12.75">
      <c r="A604" s="2">
        <v>26</v>
      </c>
      <c r="B604" s="1">
        <v>0.7916666666666666</v>
      </c>
      <c r="C604">
        <v>7</v>
      </c>
      <c r="D604">
        <v>2193</v>
      </c>
      <c r="E604">
        <v>3783</v>
      </c>
      <c r="F604" s="8">
        <f t="shared" si="37"/>
        <v>3783</v>
      </c>
      <c r="G604">
        <f>F604*100/Hoja3!$C$18</f>
        <v>3.1362698037655137</v>
      </c>
      <c r="H604">
        <f t="shared" si="38"/>
        <v>3.011913348421917</v>
      </c>
      <c r="I604">
        <f t="shared" si="39"/>
        <v>3.011913348421917</v>
      </c>
      <c r="J604" s="9">
        <v>2.8249049265290216</v>
      </c>
      <c r="K604">
        <f t="shared" si="40"/>
        <v>3.1948083147475415</v>
      </c>
    </row>
    <row r="605" spans="1:11" ht="12.75">
      <c r="A605" s="2">
        <v>26</v>
      </c>
      <c r="B605" s="1">
        <v>0.8125</v>
      </c>
      <c r="C605">
        <v>7</v>
      </c>
      <c r="D605">
        <v>2139</v>
      </c>
      <c r="E605">
        <v>3483</v>
      </c>
      <c r="F605" s="8">
        <f t="shared" si="37"/>
        <v>3483</v>
      </c>
      <c r="G605">
        <f>F605*100/Hoja3!$C$18</f>
        <v>2.8875568930783198</v>
      </c>
      <c r="H605">
        <f t="shared" si="38"/>
        <v>3.4948309166728846</v>
      </c>
      <c r="I605">
        <f t="shared" si="39"/>
        <v>3.011913348421917</v>
      </c>
      <c r="J605" s="9">
        <v>2.8249049265290216</v>
      </c>
      <c r="K605">
        <f t="shared" si="40"/>
        <v>3.1948083147475415</v>
      </c>
    </row>
    <row r="606" spans="1:11" ht="12.75">
      <c r="A606" s="2">
        <v>26</v>
      </c>
      <c r="B606" s="1">
        <v>0.8333333333333334</v>
      </c>
      <c r="C606">
        <v>7</v>
      </c>
      <c r="D606">
        <v>1742</v>
      </c>
      <c r="E606">
        <v>4948</v>
      </c>
      <c r="F606" s="8">
        <f t="shared" si="37"/>
        <v>4948</v>
      </c>
      <c r="G606">
        <f>F606*100/Hoja3!$C$18</f>
        <v>4.102104940267449</v>
      </c>
      <c r="H606">
        <f t="shared" si="38"/>
        <v>3.9267623382329777</v>
      </c>
      <c r="I606">
        <f t="shared" si="39"/>
        <v>3.9267623382329777</v>
      </c>
      <c r="J606" s="9">
        <v>4.237357389793533</v>
      </c>
      <c r="K606">
        <f t="shared" si="40"/>
        <v>3.993510393434427</v>
      </c>
    </row>
    <row r="607" spans="1:11" ht="12.75">
      <c r="A607" s="2">
        <v>26</v>
      </c>
      <c r="B607" s="1">
        <v>0.8541666666666666</v>
      </c>
      <c r="C607">
        <v>7</v>
      </c>
      <c r="D607">
        <v>1657</v>
      </c>
      <c r="E607">
        <v>4525</v>
      </c>
      <c r="F607" s="8">
        <f t="shared" si="37"/>
        <v>4525</v>
      </c>
      <c r="G607">
        <f>F607*100/Hoja3!$C$18</f>
        <v>3.751419736198506</v>
      </c>
      <c r="H607">
        <f t="shared" si="38"/>
        <v>3.0488057635071835</v>
      </c>
      <c r="I607">
        <f t="shared" si="39"/>
        <v>3.9267623382329777</v>
      </c>
      <c r="J607" s="9">
        <v>4.237357389793533</v>
      </c>
      <c r="K607">
        <f t="shared" si="40"/>
        <v>3.993510393434427</v>
      </c>
    </row>
    <row r="608" spans="1:11" ht="12.75">
      <c r="A608" s="2">
        <v>26</v>
      </c>
      <c r="B608" s="1">
        <v>0.875</v>
      </c>
      <c r="C608">
        <v>7</v>
      </c>
      <c r="D608">
        <v>805</v>
      </c>
      <c r="E608">
        <v>2830</v>
      </c>
      <c r="F608" s="8">
        <f t="shared" si="37"/>
        <v>2830</v>
      </c>
      <c r="G608">
        <f>F608*100/Hoja3!$C$18</f>
        <v>2.3461917908158614</v>
      </c>
      <c r="H608">
        <f t="shared" si="38"/>
        <v>1.8694920453320734</v>
      </c>
      <c r="I608">
        <f t="shared" si="39"/>
        <v>1.8694920453320734</v>
      </c>
      <c r="J608" s="9">
        <v>2.118678694896766</v>
      </c>
      <c r="K608">
        <f t="shared" si="40"/>
        <v>1.5974041573737707</v>
      </c>
    </row>
    <row r="609" spans="1:11" ht="12.75">
      <c r="A609" s="2">
        <v>26</v>
      </c>
      <c r="B609" s="1">
        <v>0.8958333333333334</v>
      </c>
      <c r="C609">
        <v>15</v>
      </c>
      <c r="D609">
        <v>582</v>
      </c>
      <c r="E609">
        <v>1680</v>
      </c>
      <c r="F609" s="8">
        <f t="shared" si="37"/>
        <v>1680</v>
      </c>
      <c r="G609">
        <f>F609*100/Hoja3!$C$18</f>
        <v>1.3927922998482851</v>
      </c>
      <c r="H609">
        <f t="shared" si="38"/>
        <v>1.1987962295122738</v>
      </c>
      <c r="I609">
        <f t="shared" si="39"/>
        <v>1.1987962295122738</v>
      </c>
      <c r="J609" s="9">
        <v>1.4124524632645108</v>
      </c>
      <c r="K609">
        <f t="shared" si="40"/>
        <v>1.5974041573737707</v>
      </c>
    </row>
    <row r="610" spans="1:11" ht="12.75">
      <c r="A610" s="2">
        <v>26</v>
      </c>
      <c r="B610" s="1">
        <v>0.9166666666666666</v>
      </c>
      <c r="C610">
        <v>15</v>
      </c>
      <c r="D610">
        <v>512</v>
      </c>
      <c r="E610">
        <v>1212</v>
      </c>
      <c r="F610" s="8">
        <f t="shared" si="37"/>
        <v>1212</v>
      </c>
      <c r="G610">
        <f>F610*100/Hoja3!$C$18</f>
        <v>1.0048001591762628</v>
      </c>
      <c r="H610">
        <f t="shared" si="38"/>
        <v>0.7440661244725213</v>
      </c>
      <c r="I610">
        <f t="shared" si="39"/>
        <v>1.1987962295122738</v>
      </c>
      <c r="J610" s="9">
        <v>1.4124524632645108</v>
      </c>
      <c r="K610">
        <f t="shared" si="40"/>
        <v>1.5974041573737707</v>
      </c>
    </row>
    <row r="611" spans="1:11" ht="12.75">
      <c r="A611" s="2">
        <v>26</v>
      </c>
      <c r="B611" s="1">
        <v>0.9375</v>
      </c>
      <c r="C611">
        <v>15</v>
      </c>
      <c r="D611">
        <v>300</v>
      </c>
      <c r="E611">
        <v>583</v>
      </c>
      <c r="F611" s="8">
        <f t="shared" si="37"/>
        <v>583</v>
      </c>
      <c r="G611">
        <f>F611*100/Hoja3!$C$18</f>
        <v>0.4833320897687799</v>
      </c>
      <c r="H611">
        <f t="shared" si="38"/>
        <v>0.42115386209698147</v>
      </c>
      <c r="I611">
        <f t="shared" si="39"/>
        <v>0.42115386209698147</v>
      </c>
      <c r="J611" s="9">
        <v>0.7062262316322554</v>
      </c>
      <c r="K611">
        <f t="shared" si="40"/>
        <v>0.7987020786868854</v>
      </c>
    </row>
    <row r="612" spans="1:11" ht="12.75">
      <c r="A612" s="2">
        <v>26</v>
      </c>
      <c r="B612" s="1">
        <v>0.9583333333333334</v>
      </c>
      <c r="C612">
        <v>15</v>
      </c>
      <c r="D612">
        <v>201</v>
      </c>
      <c r="E612">
        <v>433</v>
      </c>
      <c r="F612" s="8">
        <f t="shared" si="37"/>
        <v>433</v>
      </c>
      <c r="G612">
        <f>F612*100/Hoja3!$C$18</f>
        <v>0.358975634425183</v>
      </c>
      <c r="H612">
        <f t="shared" si="38"/>
        <v>0.1794878172125915</v>
      </c>
      <c r="I612">
        <f t="shared" si="39"/>
        <v>0.42115386209698147</v>
      </c>
      <c r="J612" s="9">
        <v>0.7062262316322554</v>
      </c>
      <c r="K612">
        <f t="shared" si="40"/>
        <v>0.7987020786868854</v>
      </c>
    </row>
    <row r="613" ht="12.75">
      <c r="B613" s="1"/>
    </row>
    <row r="614" spans="1:11" ht="12.75">
      <c r="A614" s="2">
        <v>27</v>
      </c>
      <c r="B614" s="1">
        <v>0.25</v>
      </c>
      <c r="C614">
        <v>16</v>
      </c>
      <c r="D614">
        <v>612</v>
      </c>
      <c r="E614">
        <v>261</v>
      </c>
      <c r="F614" s="8">
        <f aca="true" t="shared" si="41" ref="F614:F676">IF(E614&gt;D614,E614,D614)</f>
        <v>612</v>
      </c>
      <c r="G614">
        <f>F614*100/Hoja3!$C$19</f>
        <v>0.48487921595347694</v>
      </c>
      <c r="H614">
        <f aca="true" t="shared" si="42" ref="H614:H676">(G614+G615)/2</f>
        <v>1.057702211271065</v>
      </c>
      <c r="I614">
        <v>1.057702211271065</v>
      </c>
      <c r="J614" s="9">
        <v>1.385312596559893</v>
      </c>
      <c r="K614">
        <f t="shared" si="40"/>
        <v>0.7987020786868854</v>
      </c>
    </row>
    <row r="615" spans="1:11" ht="12.75">
      <c r="A615" s="2">
        <v>27</v>
      </c>
      <c r="B615" s="1">
        <v>0.2708333333333333</v>
      </c>
      <c r="C615">
        <v>16</v>
      </c>
      <c r="D615">
        <v>1237</v>
      </c>
      <c r="E615">
        <v>2058</v>
      </c>
      <c r="F615" s="8">
        <f t="shared" si="41"/>
        <v>2058</v>
      </c>
      <c r="G615">
        <f>F615*100/Hoja3!$C$19</f>
        <v>1.6305252065886529</v>
      </c>
      <c r="H615">
        <f t="shared" si="42"/>
        <v>2.378839617484174</v>
      </c>
      <c r="I615">
        <f aca="true" t="shared" si="43" ref="I615:I676">IF(ABS((G615-H614))&gt;ABS((G615-H615)),H615,H614)</f>
        <v>1.057702211271065</v>
      </c>
      <c r="J615" s="9">
        <v>1.385312596559893</v>
      </c>
      <c r="K615">
        <f t="shared" si="40"/>
        <v>0.7987020786868854</v>
      </c>
    </row>
    <row r="616" spans="1:11" ht="12.75">
      <c r="A616" s="2">
        <v>27</v>
      </c>
      <c r="B616" s="1">
        <v>0.2916666666666667</v>
      </c>
      <c r="C616">
        <v>5</v>
      </c>
      <c r="D616">
        <v>3947</v>
      </c>
      <c r="E616">
        <v>3129</v>
      </c>
      <c r="F616" s="8">
        <f t="shared" si="41"/>
        <v>3947</v>
      </c>
      <c r="G616">
        <f>F616*100/Hoja3!$C$19</f>
        <v>3.1271540283796955</v>
      </c>
      <c r="H616">
        <f t="shared" si="42"/>
        <v>3.4004928020789595</v>
      </c>
      <c r="I616">
        <f t="shared" si="43"/>
        <v>3.4004928020789595</v>
      </c>
      <c r="J616" s="9">
        <v>3.4632814913997323</v>
      </c>
      <c r="K616">
        <f t="shared" si="40"/>
        <v>3.1948083147475415</v>
      </c>
    </row>
    <row r="617" spans="1:11" ht="12.75">
      <c r="A617" s="2">
        <v>27</v>
      </c>
      <c r="B617" s="1">
        <v>0.3125</v>
      </c>
      <c r="C617">
        <v>7</v>
      </c>
      <c r="D617">
        <v>4637</v>
      </c>
      <c r="E617">
        <v>3835</v>
      </c>
      <c r="F617" s="8">
        <f t="shared" si="41"/>
        <v>4637</v>
      </c>
      <c r="G617">
        <f>F617*100/Hoja3!$C$19</f>
        <v>3.673831575778223</v>
      </c>
      <c r="H617">
        <f t="shared" si="42"/>
        <v>3.696411735344684</v>
      </c>
      <c r="I617">
        <f t="shared" si="43"/>
        <v>3.696411735344684</v>
      </c>
      <c r="J617" s="9">
        <v>3.4632814913997323</v>
      </c>
      <c r="K617">
        <f t="shared" si="40"/>
        <v>3.993510393434427</v>
      </c>
    </row>
    <row r="618" spans="1:11" ht="12.75">
      <c r="A618" s="2">
        <v>27</v>
      </c>
      <c r="B618" s="1">
        <v>0.3333333333333333</v>
      </c>
      <c r="C618">
        <v>7</v>
      </c>
      <c r="D618">
        <v>4443</v>
      </c>
      <c r="E618">
        <v>4694</v>
      </c>
      <c r="F618" s="8">
        <f t="shared" si="41"/>
        <v>4694</v>
      </c>
      <c r="G618">
        <f>F618*100/Hoja3!$C$19</f>
        <v>3.718991894911145</v>
      </c>
      <c r="H618">
        <f t="shared" si="42"/>
        <v>3.5173550314141515</v>
      </c>
      <c r="I618">
        <f t="shared" si="43"/>
        <v>3.696411735344684</v>
      </c>
      <c r="J618" s="9">
        <v>3.4632814913997323</v>
      </c>
      <c r="K618">
        <f t="shared" si="40"/>
        <v>3.993510393434427</v>
      </c>
    </row>
    <row r="619" spans="1:11" ht="12.75">
      <c r="A619" s="2">
        <v>27</v>
      </c>
      <c r="B619" s="1">
        <v>0.3541666666666667</v>
      </c>
      <c r="C619">
        <v>7</v>
      </c>
      <c r="D619">
        <v>4185</v>
      </c>
      <c r="E619">
        <v>2733</v>
      </c>
      <c r="F619" s="8">
        <f t="shared" si="41"/>
        <v>4185</v>
      </c>
      <c r="G619">
        <f>F619*100/Hoja3!$C$19</f>
        <v>3.3157181679171583</v>
      </c>
      <c r="H619">
        <f t="shared" si="42"/>
        <v>3.6504591299111846</v>
      </c>
      <c r="I619">
        <f t="shared" si="43"/>
        <v>3.5173550314141515</v>
      </c>
      <c r="J619" s="9">
        <v>3.4632814913997323</v>
      </c>
      <c r="K619">
        <f t="shared" si="40"/>
        <v>3.1948083147475415</v>
      </c>
    </row>
    <row r="620" spans="1:11" ht="12.75">
      <c r="A620" s="2">
        <v>27</v>
      </c>
      <c r="B620" s="1">
        <v>0.375</v>
      </c>
      <c r="C620">
        <v>7</v>
      </c>
      <c r="D620">
        <v>5030</v>
      </c>
      <c r="E620">
        <v>4081</v>
      </c>
      <c r="F620" s="8">
        <f t="shared" si="41"/>
        <v>5030</v>
      </c>
      <c r="G620">
        <f>F620*100/Hoja3!$C$19</f>
        <v>3.985200091905211</v>
      </c>
      <c r="H620">
        <f t="shared" si="42"/>
        <v>3.729291616818654</v>
      </c>
      <c r="I620">
        <f t="shared" si="43"/>
        <v>3.729291616818654</v>
      </c>
      <c r="J620" s="9">
        <v>3.4632814913997323</v>
      </c>
      <c r="K620">
        <f t="shared" si="40"/>
        <v>3.993510393434427</v>
      </c>
    </row>
    <row r="621" spans="1:11" ht="12.75">
      <c r="A621" s="2">
        <v>27</v>
      </c>
      <c r="B621" s="1">
        <v>0.3958333333333333</v>
      </c>
      <c r="C621">
        <v>7</v>
      </c>
      <c r="D621">
        <v>4384</v>
      </c>
      <c r="E621">
        <v>2570</v>
      </c>
      <c r="F621" s="8">
        <f t="shared" si="41"/>
        <v>4384</v>
      </c>
      <c r="G621">
        <f>F621*100/Hoja3!$C$19</f>
        <v>3.4733831417320964</v>
      </c>
      <c r="H621">
        <f t="shared" si="42"/>
        <v>2.8605496882353405</v>
      </c>
      <c r="I621">
        <f t="shared" si="43"/>
        <v>3.729291616818654</v>
      </c>
      <c r="J621" s="9">
        <v>3.4632814913997323</v>
      </c>
      <c r="K621">
        <f t="shared" si="40"/>
        <v>3.993510393434427</v>
      </c>
    </row>
    <row r="622" spans="1:11" ht="12.75">
      <c r="A622" s="2">
        <v>27</v>
      </c>
      <c r="B622" s="1">
        <v>0.4166666666666667</v>
      </c>
      <c r="C622">
        <v>9</v>
      </c>
      <c r="D622">
        <v>2837</v>
      </c>
      <c r="E622">
        <v>2835</v>
      </c>
      <c r="F622" s="8">
        <f t="shared" si="41"/>
        <v>2837</v>
      </c>
      <c r="G622">
        <f>F622*100/Hoja3!$C$19</f>
        <v>2.247716234738585</v>
      </c>
      <c r="H622">
        <f t="shared" si="42"/>
        <v>2.309514566183636</v>
      </c>
      <c r="I622">
        <f t="shared" si="43"/>
        <v>2.309514566183636</v>
      </c>
      <c r="J622" s="9">
        <v>2.0779688948398394</v>
      </c>
      <c r="K622">
        <f t="shared" si="40"/>
        <v>2.396106236060656</v>
      </c>
    </row>
    <row r="623" spans="1:11" ht="12.75">
      <c r="A623" s="2">
        <v>27</v>
      </c>
      <c r="B623" s="1">
        <v>0.4375</v>
      </c>
      <c r="C623">
        <v>9</v>
      </c>
      <c r="D623">
        <v>2787</v>
      </c>
      <c r="E623">
        <v>2993</v>
      </c>
      <c r="F623" s="8">
        <f t="shared" si="41"/>
        <v>2993</v>
      </c>
      <c r="G623">
        <f>F623*100/Hoja3!$C$19</f>
        <v>2.371312897628687</v>
      </c>
      <c r="H623">
        <f t="shared" si="42"/>
        <v>3.0364372469635628</v>
      </c>
      <c r="I623">
        <f t="shared" si="43"/>
        <v>2.309514566183636</v>
      </c>
      <c r="J623" s="9">
        <v>2.0779688948398394</v>
      </c>
      <c r="K623">
        <f t="shared" si="40"/>
        <v>2.396106236060656</v>
      </c>
    </row>
    <row r="624" spans="1:12" ht="12.75">
      <c r="A624" s="2">
        <v>27</v>
      </c>
      <c r="B624" s="1">
        <v>0.4583333333333333</v>
      </c>
      <c r="C624">
        <v>9</v>
      </c>
      <c r="D624">
        <v>4672</v>
      </c>
      <c r="E624">
        <v>2721</v>
      </c>
      <c r="F624" s="8">
        <f t="shared" si="41"/>
        <v>4672</v>
      </c>
      <c r="G624">
        <f>F624*100/Hoja3!$C$19</f>
        <v>3.7015615962984385</v>
      </c>
      <c r="H624">
        <f t="shared" si="42"/>
        <v>3.321264172021202</v>
      </c>
      <c r="I624">
        <f t="shared" si="43"/>
        <v>3.321264172021202</v>
      </c>
      <c r="J624" s="9">
        <v>3.4632814913997323</v>
      </c>
      <c r="K624">
        <f t="shared" si="40"/>
        <v>3.1948083147475415</v>
      </c>
      <c r="L624">
        <f>(K623+K624)/2+0.2</f>
        <v>2.9954572754040987</v>
      </c>
    </row>
    <row r="625" spans="1:11" ht="12.75">
      <c r="A625" s="2">
        <v>27</v>
      </c>
      <c r="B625" s="1">
        <v>0.4791666666666667</v>
      </c>
      <c r="C625">
        <v>9</v>
      </c>
      <c r="D625">
        <v>2693</v>
      </c>
      <c r="E625">
        <v>3712</v>
      </c>
      <c r="F625" s="8">
        <f t="shared" si="41"/>
        <v>3712</v>
      </c>
      <c r="G625">
        <f>F625*100/Hoja3!$C$19</f>
        <v>2.940966747743965</v>
      </c>
      <c r="H625">
        <f t="shared" si="42"/>
        <v>3.4373341150558168</v>
      </c>
      <c r="I625">
        <f t="shared" si="43"/>
        <v>3.321264172021202</v>
      </c>
      <c r="J625" s="9">
        <v>3.4632814913997323</v>
      </c>
      <c r="K625">
        <f t="shared" si="40"/>
        <v>3.1948083147475415</v>
      </c>
    </row>
    <row r="626" spans="1:11" ht="12.75">
      <c r="A626" s="2">
        <v>27</v>
      </c>
      <c r="B626" s="1">
        <v>0.5</v>
      </c>
      <c r="C626">
        <v>9</v>
      </c>
      <c r="D626">
        <v>3324</v>
      </c>
      <c r="E626">
        <v>4965</v>
      </c>
      <c r="F626" s="8">
        <f t="shared" si="41"/>
        <v>4965</v>
      </c>
      <c r="G626">
        <f>F626*100/Hoja3!$C$19</f>
        <v>3.9337014823676686</v>
      </c>
      <c r="H626">
        <f t="shared" si="42"/>
        <v>3.4155462417899334</v>
      </c>
      <c r="I626">
        <f t="shared" si="43"/>
        <v>3.4373341150558168</v>
      </c>
      <c r="J626" s="9">
        <v>3.4632814913997323</v>
      </c>
      <c r="K626">
        <f t="shared" si="40"/>
        <v>3.1948083147475415</v>
      </c>
    </row>
    <row r="627" spans="1:11" ht="12.75">
      <c r="A627" s="2">
        <v>27</v>
      </c>
      <c r="B627" s="1">
        <v>0.5208333333333334</v>
      </c>
      <c r="C627">
        <v>7</v>
      </c>
      <c r="D627">
        <v>3271</v>
      </c>
      <c r="E627">
        <v>3657</v>
      </c>
      <c r="F627" s="8">
        <f t="shared" si="41"/>
        <v>3657</v>
      </c>
      <c r="G627">
        <f>F627*100/Hoja3!$C$19</f>
        <v>2.897391001212198</v>
      </c>
      <c r="H627">
        <f t="shared" si="42"/>
        <v>3.448029980113614</v>
      </c>
      <c r="I627">
        <f t="shared" si="43"/>
        <v>3.4155462417899334</v>
      </c>
      <c r="J627" s="9">
        <v>3.4632814913997323</v>
      </c>
      <c r="K627">
        <f t="shared" si="40"/>
        <v>3.1948083147475415</v>
      </c>
    </row>
    <row r="628" spans="1:11" ht="12.75">
      <c r="A628" s="2">
        <v>27</v>
      </c>
      <c r="B628" s="1">
        <v>0.5416666666666666</v>
      </c>
      <c r="C628">
        <v>7</v>
      </c>
      <c r="D628">
        <v>3351</v>
      </c>
      <c r="E628">
        <v>5047</v>
      </c>
      <c r="F628" s="8">
        <f t="shared" si="41"/>
        <v>5047</v>
      </c>
      <c r="G628">
        <f>F628*100/Hoja3!$C$19</f>
        <v>3.9986689590150295</v>
      </c>
      <c r="H628">
        <f t="shared" si="42"/>
        <v>3.9158750406046727</v>
      </c>
      <c r="I628">
        <f t="shared" si="43"/>
        <v>3.9158750406046727</v>
      </c>
      <c r="J628" s="9">
        <v>4.155937789679679</v>
      </c>
      <c r="K628">
        <f t="shared" si="40"/>
        <v>3.993510393434427</v>
      </c>
    </row>
    <row r="629" spans="1:11" ht="12.75">
      <c r="A629" s="2">
        <v>27</v>
      </c>
      <c r="B629" s="1">
        <v>0.5625</v>
      </c>
      <c r="C629">
        <v>7</v>
      </c>
      <c r="D629">
        <v>3638</v>
      </c>
      <c r="E629">
        <v>4838</v>
      </c>
      <c r="F629" s="8">
        <f t="shared" si="41"/>
        <v>4838</v>
      </c>
      <c r="G629">
        <f>F629*100/Hoja3!$C$19</f>
        <v>3.833081122194316</v>
      </c>
      <c r="H629">
        <f t="shared" si="42"/>
        <v>4.131773057512063</v>
      </c>
      <c r="I629">
        <f t="shared" si="43"/>
        <v>3.9158750406046727</v>
      </c>
      <c r="J629" s="9">
        <v>4.155937789679679</v>
      </c>
      <c r="K629">
        <f t="shared" si="40"/>
        <v>3.993510393434427</v>
      </c>
    </row>
    <row r="630" spans="1:11" ht="12.75">
      <c r="A630" s="2">
        <v>27</v>
      </c>
      <c r="B630" s="1">
        <v>0.5833333333333334</v>
      </c>
      <c r="C630">
        <v>7</v>
      </c>
      <c r="D630">
        <v>2939</v>
      </c>
      <c r="E630">
        <v>5592</v>
      </c>
      <c r="F630" s="8">
        <f t="shared" si="41"/>
        <v>5592</v>
      </c>
      <c r="G630">
        <f>F630*100/Hoja3!$C$19</f>
        <v>4.430464992829809</v>
      </c>
      <c r="H630">
        <f t="shared" si="42"/>
        <v>4.155937789679679</v>
      </c>
      <c r="I630">
        <f t="shared" si="43"/>
        <v>4.155937789679679</v>
      </c>
      <c r="J630" s="9">
        <v>4.155937789679679</v>
      </c>
      <c r="K630">
        <f t="shared" si="40"/>
        <v>3.993510393434427</v>
      </c>
    </row>
    <row r="631" spans="1:11" ht="12.75">
      <c r="A631" s="2">
        <v>27</v>
      </c>
      <c r="B631" s="1">
        <v>0.6041666666666666</v>
      </c>
      <c r="C631">
        <v>7</v>
      </c>
      <c r="D631">
        <v>3809</v>
      </c>
      <c r="E631">
        <v>4899</v>
      </c>
      <c r="F631" s="8">
        <f t="shared" si="41"/>
        <v>4899</v>
      </c>
      <c r="G631">
        <f>F631*100/Hoja3!$C$19</f>
        <v>3.8814105865295483</v>
      </c>
      <c r="H631">
        <f t="shared" si="42"/>
        <v>3.6936387332926626</v>
      </c>
      <c r="I631">
        <f t="shared" si="43"/>
        <v>3.6936387332926626</v>
      </c>
      <c r="J631" s="9">
        <v>3.4632814913997323</v>
      </c>
      <c r="K631">
        <f t="shared" si="40"/>
        <v>3.993510393434427</v>
      </c>
    </row>
    <row r="632" spans="1:11" ht="12.75">
      <c r="A632" s="2">
        <v>27</v>
      </c>
      <c r="B632" s="1">
        <v>0.625</v>
      </c>
      <c r="C632">
        <v>7</v>
      </c>
      <c r="D632">
        <v>2659</v>
      </c>
      <c r="E632">
        <v>4425</v>
      </c>
      <c r="F632" s="8">
        <f t="shared" si="41"/>
        <v>4425</v>
      </c>
      <c r="G632">
        <f>F632*100/Hoja3!$C$19</f>
        <v>3.505866880055777</v>
      </c>
      <c r="H632">
        <f t="shared" si="42"/>
        <v>3.1493380447958677</v>
      </c>
      <c r="I632">
        <f t="shared" si="43"/>
        <v>3.6936387332926626</v>
      </c>
      <c r="J632" s="9">
        <v>3.4632814913997323</v>
      </c>
      <c r="K632">
        <f t="shared" si="40"/>
        <v>3.993510393434427</v>
      </c>
    </row>
    <row r="633" spans="1:11" ht="12.75">
      <c r="A633" s="2">
        <v>27</v>
      </c>
      <c r="B633" s="1">
        <v>0.6458333333333334</v>
      </c>
      <c r="C633">
        <v>9</v>
      </c>
      <c r="D633">
        <v>3525</v>
      </c>
      <c r="E633">
        <v>2891</v>
      </c>
      <c r="F633" s="8">
        <f t="shared" si="41"/>
        <v>3525</v>
      </c>
      <c r="G633">
        <f>F633*100/Hoja3!$C$19</f>
        <v>2.792809209535958</v>
      </c>
      <c r="H633">
        <f t="shared" si="42"/>
        <v>2.7718136225706522</v>
      </c>
      <c r="I633">
        <f t="shared" si="43"/>
        <v>2.7718136225706522</v>
      </c>
      <c r="J633" s="9">
        <v>3.116953342259759</v>
      </c>
      <c r="K633">
        <f t="shared" si="40"/>
        <v>2.396106236060656</v>
      </c>
    </row>
    <row r="634" spans="1:11" ht="12.75">
      <c r="A634" s="2">
        <v>27</v>
      </c>
      <c r="B634" s="1">
        <v>0.6666666666666666</v>
      </c>
      <c r="C634">
        <v>9</v>
      </c>
      <c r="D634">
        <v>3472</v>
      </c>
      <c r="E634">
        <v>2753</v>
      </c>
      <c r="F634" s="8">
        <f t="shared" si="41"/>
        <v>3472</v>
      </c>
      <c r="G634">
        <f>F634*100/Hoja3!$C$19</f>
        <v>2.7508180356053464</v>
      </c>
      <c r="H634">
        <f t="shared" si="42"/>
        <v>3.1873677872235913</v>
      </c>
      <c r="I634">
        <f t="shared" si="43"/>
        <v>2.7718136225706522</v>
      </c>
      <c r="J634" s="9">
        <v>3.116953342259759</v>
      </c>
      <c r="K634">
        <f t="shared" si="40"/>
        <v>2.396106236060656</v>
      </c>
    </row>
    <row r="635" spans="1:11" ht="12.75">
      <c r="A635" s="2">
        <v>27</v>
      </c>
      <c r="B635" s="1">
        <v>0.6875</v>
      </c>
      <c r="C635">
        <v>9</v>
      </c>
      <c r="D635">
        <v>4574</v>
      </c>
      <c r="E635">
        <v>2548</v>
      </c>
      <c r="F635" s="8">
        <f t="shared" si="41"/>
        <v>4574</v>
      </c>
      <c r="G635">
        <f>F635*100/Hoja3!$C$19</f>
        <v>3.623917538841836</v>
      </c>
      <c r="H635">
        <f t="shared" si="42"/>
        <v>3.700769309997861</v>
      </c>
      <c r="I635">
        <f t="shared" si="43"/>
        <v>3.700769309997861</v>
      </c>
      <c r="J635" s="9">
        <v>3.116953342259759</v>
      </c>
      <c r="K635">
        <f t="shared" si="40"/>
        <v>3.993510393434427</v>
      </c>
    </row>
    <row r="636" spans="1:11" ht="12.75">
      <c r="A636" s="2">
        <v>27</v>
      </c>
      <c r="B636" s="1">
        <v>0.7083333333333334</v>
      </c>
      <c r="C636">
        <v>9</v>
      </c>
      <c r="D636">
        <v>4768</v>
      </c>
      <c r="E636">
        <v>3690</v>
      </c>
      <c r="F636" s="8">
        <f t="shared" si="41"/>
        <v>4768</v>
      </c>
      <c r="G636">
        <f>F636*100/Hoja3!$C$19</f>
        <v>3.7776210811538857</v>
      </c>
      <c r="H636">
        <f t="shared" si="42"/>
        <v>3.4484261232639026</v>
      </c>
      <c r="I636">
        <f t="shared" si="43"/>
        <v>3.700769309997861</v>
      </c>
      <c r="J636" s="9">
        <v>3.116953342259759</v>
      </c>
      <c r="K636">
        <f t="shared" si="40"/>
        <v>3.993510393434427</v>
      </c>
    </row>
    <row r="637" spans="1:12" ht="12.75">
      <c r="A637" s="2">
        <v>27</v>
      </c>
      <c r="B637" s="1">
        <v>0.7291666666666666</v>
      </c>
      <c r="C637">
        <v>9</v>
      </c>
      <c r="D637">
        <v>3937</v>
      </c>
      <c r="E637">
        <v>3157</v>
      </c>
      <c r="F637" s="8">
        <f t="shared" si="41"/>
        <v>3937</v>
      </c>
      <c r="G637">
        <f>F637*100/Hoja3!$C$19</f>
        <v>3.1192311653739195</v>
      </c>
      <c r="H637">
        <f t="shared" si="42"/>
        <v>2.885110563553246</v>
      </c>
      <c r="I637">
        <f t="shared" si="43"/>
        <v>2.885110563553246</v>
      </c>
      <c r="J637" s="9">
        <v>3.116953342259759</v>
      </c>
      <c r="K637">
        <f t="shared" si="40"/>
        <v>3.1948083147475415</v>
      </c>
      <c r="L637">
        <f>(K636+K637)/2</f>
        <v>3.5941593540909844</v>
      </c>
    </row>
    <row r="638" spans="1:11" ht="12.75">
      <c r="A638" s="2">
        <v>27</v>
      </c>
      <c r="B638" s="1">
        <v>0.75</v>
      </c>
      <c r="C638">
        <v>9</v>
      </c>
      <c r="D638">
        <v>3346</v>
      </c>
      <c r="E638">
        <v>3256</v>
      </c>
      <c r="F638" s="8">
        <f t="shared" si="41"/>
        <v>3346</v>
      </c>
      <c r="G638">
        <f>F638*100/Hoja3!$C$19</f>
        <v>2.650989961732572</v>
      </c>
      <c r="H638">
        <f t="shared" si="42"/>
        <v>2.615337078206581</v>
      </c>
      <c r="I638">
        <f t="shared" si="43"/>
        <v>2.615337078206581</v>
      </c>
      <c r="J638" s="9">
        <v>3.116953342259759</v>
      </c>
      <c r="K638">
        <f t="shared" si="40"/>
        <v>2.396106236060656</v>
      </c>
    </row>
    <row r="639" spans="1:11" ht="12.75">
      <c r="A639" s="2">
        <v>27</v>
      </c>
      <c r="B639" s="1">
        <v>0.7708333333333334</v>
      </c>
      <c r="C639">
        <v>9</v>
      </c>
      <c r="D639">
        <v>3206</v>
      </c>
      <c r="E639">
        <v>3256</v>
      </c>
      <c r="F639" s="8">
        <f t="shared" si="41"/>
        <v>3256</v>
      </c>
      <c r="G639">
        <f>F639*100/Hoja3!$C$19</f>
        <v>2.5796841946805897</v>
      </c>
      <c r="H639">
        <f t="shared" si="42"/>
        <v>2.793601495836535</v>
      </c>
      <c r="I639">
        <f t="shared" si="43"/>
        <v>2.615337078206581</v>
      </c>
      <c r="J639" s="9">
        <v>3.116953342259759</v>
      </c>
      <c r="K639">
        <f t="shared" si="40"/>
        <v>2.396106236060656</v>
      </c>
    </row>
    <row r="640" spans="1:11" ht="12.75">
      <c r="A640" s="2">
        <v>27</v>
      </c>
      <c r="B640" s="1">
        <v>0.7916666666666666</v>
      </c>
      <c r="C640">
        <v>9</v>
      </c>
      <c r="D640">
        <v>2533</v>
      </c>
      <c r="E640">
        <v>3796</v>
      </c>
      <c r="F640" s="8">
        <f t="shared" si="41"/>
        <v>3796</v>
      </c>
      <c r="G640">
        <f>F640*100/Hoja3!$C$19</f>
        <v>3.007518796992481</v>
      </c>
      <c r="H640">
        <f t="shared" si="42"/>
        <v>3.122004167425941</v>
      </c>
      <c r="I640">
        <f t="shared" si="43"/>
        <v>3.122004167425941</v>
      </c>
      <c r="J640" s="9">
        <v>3.116953342259759</v>
      </c>
      <c r="K640">
        <f t="shared" si="40"/>
        <v>3.1948083147475415</v>
      </c>
    </row>
    <row r="641" spans="1:11" ht="12.75">
      <c r="A641" s="2">
        <v>27</v>
      </c>
      <c r="B641" s="1">
        <v>0.8125</v>
      </c>
      <c r="C641">
        <v>9</v>
      </c>
      <c r="D641">
        <v>4085</v>
      </c>
      <c r="E641">
        <v>3770</v>
      </c>
      <c r="F641" s="8">
        <f t="shared" si="41"/>
        <v>4085</v>
      </c>
      <c r="G641">
        <f>F641*100/Hoja3!$C$19</f>
        <v>3.2364895378594007</v>
      </c>
      <c r="H641">
        <f t="shared" si="42"/>
        <v>3.080805279795907</v>
      </c>
      <c r="I641">
        <f t="shared" si="43"/>
        <v>3.122004167425941</v>
      </c>
      <c r="J641" s="9">
        <v>3.116953342259759</v>
      </c>
      <c r="K641">
        <f t="shared" si="40"/>
        <v>3.1948083147475415</v>
      </c>
    </row>
    <row r="642" spans="1:11" ht="12.75">
      <c r="A642" s="2">
        <v>27</v>
      </c>
      <c r="B642" s="1">
        <v>0.8333333333333334</v>
      </c>
      <c r="C642">
        <v>9</v>
      </c>
      <c r="D642">
        <v>1734</v>
      </c>
      <c r="E642">
        <v>3692</v>
      </c>
      <c r="F642" s="8">
        <f t="shared" si="41"/>
        <v>3692</v>
      </c>
      <c r="G642">
        <f>F642*100/Hoja3!$C$19</f>
        <v>2.925121021732413</v>
      </c>
      <c r="H642">
        <f t="shared" si="42"/>
        <v>2.996822931934684</v>
      </c>
      <c r="I642">
        <f t="shared" si="43"/>
        <v>2.996822931934684</v>
      </c>
      <c r="J642" s="9">
        <v>3.116953342259759</v>
      </c>
      <c r="K642">
        <f t="shared" si="40"/>
        <v>3.1948083147475415</v>
      </c>
    </row>
    <row r="643" spans="1:11" ht="12.75">
      <c r="A643" s="2">
        <v>27</v>
      </c>
      <c r="B643" s="1">
        <v>0.8541666666666666</v>
      </c>
      <c r="C643">
        <v>9</v>
      </c>
      <c r="D643">
        <v>2391</v>
      </c>
      <c r="E643">
        <v>3873</v>
      </c>
      <c r="F643" s="8">
        <f t="shared" si="41"/>
        <v>3873</v>
      </c>
      <c r="G643">
        <f>F643*100/Hoja3!$C$19</f>
        <v>3.0685248421369544</v>
      </c>
      <c r="H643">
        <f t="shared" si="42"/>
        <v>2.702488571270114</v>
      </c>
      <c r="I643">
        <f t="shared" si="43"/>
        <v>2.996822931934684</v>
      </c>
      <c r="J643" s="9">
        <v>3.116953342259759</v>
      </c>
      <c r="K643">
        <f t="shared" si="40"/>
        <v>3.1948083147475415</v>
      </c>
    </row>
    <row r="644" spans="1:11" ht="12.75">
      <c r="A644" s="2">
        <v>27</v>
      </c>
      <c r="B644" s="1">
        <v>0.875</v>
      </c>
      <c r="C644">
        <v>9</v>
      </c>
      <c r="D644">
        <v>1345</v>
      </c>
      <c r="E644">
        <v>2949</v>
      </c>
      <c r="F644" s="8">
        <f t="shared" si="41"/>
        <v>2949</v>
      </c>
      <c r="G644">
        <f>F644*100/Hoja3!$C$19</f>
        <v>2.336452300403274</v>
      </c>
      <c r="H644">
        <f t="shared" si="42"/>
        <v>1.772344454392039</v>
      </c>
      <c r="I644">
        <f t="shared" si="43"/>
        <v>2.702488571270114</v>
      </c>
      <c r="J644" s="9">
        <v>3.116953342259759</v>
      </c>
      <c r="K644">
        <f t="shared" si="40"/>
        <v>2.396106236060656</v>
      </c>
    </row>
    <row r="645" spans="1:11" ht="12.75">
      <c r="A645" s="2">
        <v>27</v>
      </c>
      <c r="B645" s="1">
        <v>0.8958333333333334</v>
      </c>
      <c r="C645">
        <v>18</v>
      </c>
      <c r="D645">
        <v>787</v>
      </c>
      <c r="E645">
        <v>1525</v>
      </c>
      <c r="F645" s="8">
        <f t="shared" si="41"/>
        <v>1525</v>
      </c>
      <c r="G645">
        <f>F645*100/Hoja3!$C$19</f>
        <v>1.2082366083808045</v>
      </c>
      <c r="H645">
        <f t="shared" si="42"/>
        <v>1.0133341784387206</v>
      </c>
      <c r="I645">
        <f t="shared" si="43"/>
        <v>1.0133341784387206</v>
      </c>
      <c r="J645" s="9">
        <v>0.6926562982799465</v>
      </c>
      <c r="K645">
        <f t="shared" si="40"/>
        <v>0.7987020786868854</v>
      </c>
    </row>
    <row r="646" spans="1:11" ht="12.75">
      <c r="A646" s="2">
        <v>27</v>
      </c>
      <c r="B646" s="1">
        <v>0.9166666666666666</v>
      </c>
      <c r="C646">
        <v>18</v>
      </c>
      <c r="D646">
        <v>558</v>
      </c>
      <c r="E646">
        <v>1033</v>
      </c>
      <c r="F646" s="8">
        <f t="shared" si="41"/>
        <v>1033</v>
      </c>
      <c r="G646">
        <f>F646*100/Hoja3!$C$19</f>
        <v>0.8184317484966367</v>
      </c>
      <c r="H646">
        <f t="shared" si="42"/>
        <v>0.701965662311733</v>
      </c>
      <c r="I646">
        <f t="shared" si="43"/>
        <v>0.701965662311733</v>
      </c>
      <c r="J646" s="9">
        <v>0.6926562982799465</v>
      </c>
      <c r="K646">
        <f t="shared" si="40"/>
        <v>0.7987020786868854</v>
      </c>
    </row>
    <row r="647" spans="1:11" ht="12.75">
      <c r="A647" s="2">
        <v>27</v>
      </c>
      <c r="B647" s="1">
        <v>0.9375</v>
      </c>
      <c r="C647">
        <v>18</v>
      </c>
      <c r="D647">
        <v>493</v>
      </c>
      <c r="E647">
        <v>739</v>
      </c>
      <c r="F647" s="8">
        <f t="shared" si="41"/>
        <v>739</v>
      </c>
      <c r="G647">
        <f>F647*100/Hoja3!$C$19</f>
        <v>0.5854995761268292</v>
      </c>
      <c r="H647">
        <f t="shared" si="42"/>
        <v>0.47616406664712363</v>
      </c>
      <c r="I647">
        <f t="shared" si="43"/>
        <v>0.47616406664712363</v>
      </c>
      <c r="J647" s="9">
        <v>0.6926562982799465</v>
      </c>
      <c r="K647">
        <f t="shared" si="40"/>
        <v>0.7987020786868854</v>
      </c>
    </row>
    <row r="648" spans="1:11" ht="12.75">
      <c r="A648" s="2">
        <v>27</v>
      </c>
      <c r="B648" s="1">
        <v>0.9583333333333334</v>
      </c>
      <c r="C648">
        <v>18</v>
      </c>
      <c r="D648">
        <v>103</v>
      </c>
      <c r="E648">
        <v>463</v>
      </c>
      <c r="F648" s="8">
        <f t="shared" si="41"/>
        <v>463</v>
      </c>
      <c r="G648">
        <f>F648*100/Hoja3!$C$19</f>
        <v>0.366828557167418</v>
      </c>
      <c r="H648">
        <f t="shared" si="42"/>
        <v>0.183414278583709</v>
      </c>
      <c r="I648">
        <f t="shared" si="43"/>
        <v>0.47616406664712363</v>
      </c>
      <c r="J648" s="9">
        <v>0.6926562982799465</v>
      </c>
      <c r="K648">
        <f t="shared" si="40"/>
        <v>0.7987020786868854</v>
      </c>
    </row>
    <row r="649" ht="12.75">
      <c r="B649" s="1"/>
    </row>
    <row r="650" spans="1:11" ht="12.75">
      <c r="A650" s="2">
        <v>30</v>
      </c>
      <c r="B650" s="1">
        <v>0.25</v>
      </c>
      <c r="C650">
        <v>15</v>
      </c>
      <c r="D650">
        <v>162</v>
      </c>
      <c r="E650">
        <v>79</v>
      </c>
      <c r="F650" s="8">
        <f t="shared" si="41"/>
        <v>162</v>
      </c>
      <c r="G650">
        <f>F650*100/Hoja3!$C$20</f>
        <v>0.4232970134044054</v>
      </c>
      <c r="H650">
        <f t="shared" si="42"/>
        <v>0.9171435290428784</v>
      </c>
      <c r="I650">
        <v>0.9171435290428784</v>
      </c>
      <c r="J650" s="9">
        <v>0.6447440620835619</v>
      </c>
      <c r="K650">
        <f t="shared" si="40"/>
        <v>0.7987020786868854</v>
      </c>
    </row>
    <row r="651" spans="1:11" ht="12.75">
      <c r="A651" s="2">
        <v>30</v>
      </c>
      <c r="B651" s="1">
        <v>0.2708333333333333</v>
      </c>
      <c r="C651">
        <v>15</v>
      </c>
      <c r="D651">
        <v>540</v>
      </c>
      <c r="E651">
        <v>195</v>
      </c>
      <c r="F651" s="8">
        <f t="shared" si="41"/>
        <v>540</v>
      </c>
      <c r="G651">
        <f>F651*100/Hoja3!$C$20</f>
        <v>1.4109900446813515</v>
      </c>
      <c r="H651">
        <f t="shared" si="42"/>
        <v>2.6887199184761306</v>
      </c>
      <c r="I651">
        <f t="shared" si="43"/>
        <v>0.9171435290428784</v>
      </c>
      <c r="J651" s="9">
        <v>0.6447440620835619</v>
      </c>
      <c r="K651">
        <f t="shared" si="40"/>
        <v>0.7987020786868854</v>
      </c>
    </row>
    <row r="652" spans="1:11" ht="12.75">
      <c r="A652" s="2">
        <v>30</v>
      </c>
      <c r="B652" s="1">
        <v>0.2916666666666667</v>
      </c>
      <c r="C652">
        <v>13</v>
      </c>
      <c r="D652">
        <v>1518</v>
      </c>
      <c r="E652">
        <v>374</v>
      </c>
      <c r="F652" s="8">
        <f t="shared" si="41"/>
        <v>1518</v>
      </c>
      <c r="G652">
        <f>F652*100/Hoja3!$C$20</f>
        <v>3.96644979227091</v>
      </c>
      <c r="H652">
        <f t="shared" si="42"/>
        <v>3.7469624519871445</v>
      </c>
      <c r="I652">
        <f t="shared" si="43"/>
        <v>3.7469624519871445</v>
      </c>
      <c r="J652" s="9">
        <v>3.868464372501372</v>
      </c>
      <c r="K652">
        <f t="shared" si="40"/>
        <v>3.993510393434427</v>
      </c>
    </row>
    <row r="653" spans="1:11" ht="12.75">
      <c r="A653" s="2">
        <v>30</v>
      </c>
      <c r="B653" s="1">
        <v>0.3125</v>
      </c>
      <c r="C653">
        <v>13</v>
      </c>
      <c r="D653">
        <v>1350</v>
      </c>
      <c r="E653">
        <v>349</v>
      </c>
      <c r="F653" s="8">
        <f t="shared" si="41"/>
        <v>1350</v>
      </c>
      <c r="G653">
        <f>F653*100/Hoja3!$C$20</f>
        <v>3.5274751117033785</v>
      </c>
      <c r="H653">
        <f t="shared" si="42"/>
        <v>3.739123618405581</v>
      </c>
      <c r="I653">
        <f t="shared" si="43"/>
        <v>3.739123618405581</v>
      </c>
      <c r="J653" s="9">
        <v>3.868464372501372</v>
      </c>
      <c r="K653">
        <f t="shared" si="40"/>
        <v>3.993510393434427</v>
      </c>
    </row>
    <row r="654" spans="1:11" ht="12.75">
      <c r="A654" s="2">
        <v>30</v>
      </c>
      <c r="B654" s="1">
        <v>0.3333333333333333</v>
      </c>
      <c r="C654">
        <v>13</v>
      </c>
      <c r="D654">
        <v>1512</v>
      </c>
      <c r="E654">
        <v>970</v>
      </c>
      <c r="F654" s="8">
        <f t="shared" si="41"/>
        <v>1512</v>
      </c>
      <c r="G654">
        <f>F654*100/Hoja3!$C$20</f>
        <v>3.950772125107784</v>
      </c>
      <c r="H654">
        <f t="shared" si="42"/>
        <v>3.7090747563429227</v>
      </c>
      <c r="I654">
        <f t="shared" si="43"/>
        <v>3.739123618405581</v>
      </c>
      <c r="J654" s="9">
        <v>3.868464372501372</v>
      </c>
      <c r="K654">
        <f t="shared" si="40"/>
        <v>3.993510393434427</v>
      </c>
    </row>
    <row r="655" spans="1:11" ht="12.75">
      <c r="A655" s="2">
        <v>30</v>
      </c>
      <c r="B655" s="1">
        <v>0.3541666666666667</v>
      </c>
      <c r="C655">
        <v>13</v>
      </c>
      <c r="D655">
        <v>1327</v>
      </c>
      <c r="E655">
        <v>820</v>
      </c>
      <c r="F655" s="8">
        <f t="shared" si="41"/>
        <v>1327</v>
      </c>
      <c r="G655">
        <f>F655*100/Hoja3!$C$20</f>
        <v>3.4673773875780616</v>
      </c>
      <c r="H655">
        <f t="shared" si="42"/>
        <v>3.5353139452849414</v>
      </c>
      <c r="I655">
        <f t="shared" si="43"/>
        <v>3.5353139452849414</v>
      </c>
      <c r="J655" s="9">
        <v>3.22372031041781</v>
      </c>
      <c r="K655">
        <f t="shared" si="40"/>
        <v>3.1948083147475415</v>
      </c>
    </row>
    <row r="656" spans="1:11" ht="12.75">
      <c r="A656" s="2">
        <v>30</v>
      </c>
      <c r="B656" s="1">
        <v>0.375</v>
      </c>
      <c r="C656">
        <v>13</v>
      </c>
      <c r="D656">
        <v>1379</v>
      </c>
      <c r="E656">
        <v>481</v>
      </c>
      <c r="F656" s="8">
        <f t="shared" si="41"/>
        <v>1379</v>
      </c>
      <c r="G656">
        <f>F656*100/Hoja3!$C$20</f>
        <v>3.6032505029918216</v>
      </c>
      <c r="H656">
        <f t="shared" si="42"/>
        <v>3.0519192077552195</v>
      </c>
      <c r="I656">
        <f t="shared" si="43"/>
        <v>3.5353139452849414</v>
      </c>
      <c r="J656" s="9">
        <v>3.22372031041781</v>
      </c>
      <c r="K656">
        <f t="shared" si="40"/>
        <v>3.1948083147475415</v>
      </c>
    </row>
    <row r="657" spans="1:11" ht="12.75">
      <c r="A657" s="2">
        <v>30</v>
      </c>
      <c r="B657" s="1">
        <v>0.3958333333333333</v>
      </c>
      <c r="C657">
        <v>12</v>
      </c>
      <c r="D657">
        <v>957</v>
      </c>
      <c r="E657">
        <v>488</v>
      </c>
      <c r="F657" s="8">
        <f t="shared" si="41"/>
        <v>957</v>
      </c>
      <c r="G657">
        <f>F657*100/Hoja3!$C$20</f>
        <v>2.5005879125186175</v>
      </c>
      <c r="H657">
        <f t="shared" si="42"/>
        <v>3.2531159363486712</v>
      </c>
      <c r="I657">
        <f t="shared" si="43"/>
        <v>3.0519192077552195</v>
      </c>
      <c r="J657" s="9">
        <v>3.22372031041781</v>
      </c>
      <c r="K657">
        <f t="shared" si="40"/>
        <v>3.1948083147475415</v>
      </c>
    </row>
    <row r="658" spans="1:11" ht="12.75">
      <c r="A658" s="2">
        <v>30</v>
      </c>
      <c r="B658" s="1">
        <v>0.4166666666666667</v>
      </c>
      <c r="C658">
        <v>12</v>
      </c>
      <c r="D658">
        <v>1533</v>
      </c>
      <c r="E658">
        <v>726</v>
      </c>
      <c r="F658" s="8">
        <f t="shared" si="41"/>
        <v>1533</v>
      </c>
      <c r="G658">
        <f>F658*100/Hoja3!$C$20</f>
        <v>4.005643960178725</v>
      </c>
      <c r="H658">
        <f t="shared" si="42"/>
        <v>3.510490972276658</v>
      </c>
      <c r="I658">
        <f t="shared" si="43"/>
        <v>3.510490972276658</v>
      </c>
      <c r="J658" s="9">
        <v>3.22372031041781</v>
      </c>
      <c r="K658">
        <f t="shared" si="40"/>
        <v>3.1948083147475415</v>
      </c>
    </row>
    <row r="659" spans="1:11" ht="12.75">
      <c r="A659" s="2">
        <v>30</v>
      </c>
      <c r="B659" s="1">
        <v>0.4375</v>
      </c>
      <c r="C659">
        <v>12</v>
      </c>
      <c r="D659">
        <v>1154</v>
      </c>
      <c r="E659">
        <v>802</v>
      </c>
      <c r="F659" s="8">
        <f t="shared" si="41"/>
        <v>1154</v>
      </c>
      <c r="G659">
        <f>F659*100/Hoja3!$C$20</f>
        <v>3.0153379843745918</v>
      </c>
      <c r="H659">
        <f t="shared" si="42"/>
        <v>3.4033602466619635</v>
      </c>
      <c r="I659">
        <f t="shared" si="43"/>
        <v>3.4033602466619635</v>
      </c>
      <c r="J659" s="9">
        <v>3.22372031041781</v>
      </c>
      <c r="K659">
        <f t="shared" si="40"/>
        <v>3.1948083147475415</v>
      </c>
    </row>
    <row r="660" spans="1:11" ht="12.75">
      <c r="A660" s="2">
        <v>30</v>
      </c>
      <c r="B660" s="1">
        <v>0.4583333333333333</v>
      </c>
      <c r="C660">
        <v>12</v>
      </c>
      <c r="D660">
        <v>1076</v>
      </c>
      <c r="E660">
        <v>1451</v>
      </c>
      <c r="F660" s="8">
        <f t="shared" si="41"/>
        <v>1451</v>
      </c>
      <c r="G660">
        <f>F660*100/Hoja3!$C$20</f>
        <v>3.791382508949335</v>
      </c>
      <c r="H660">
        <f t="shared" si="42"/>
        <v>3.1629693501606964</v>
      </c>
      <c r="I660">
        <f t="shared" si="43"/>
        <v>3.4033602466619635</v>
      </c>
      <c r="J660" s="9">
        <v>3.22372031041781</v>
      </c>
      <c r="K660">
        <f t="shared" si="40"/>
        <v>3.1948083147475415</v>
      </c>
    </row>
    <row r="661" spans="1:11" ht="12.75">
      <c r="A661" s="2">
        <v>30</v>
      </c>
      <c r="B661" s="1">
        <v>0.4791666666666667</v>
      </c>
      <c r="C661">
        <v>12</v>
      </c>
      <c r="D661">
        <v>841</v>
      </c>
      <c r="E661">
        <v>970</v>
      </c>
      <c r="F661" s="8">
        <f t="shared" si="41"/>
        <v>970</v>
      </c>
      <c r="G661">
        <f>F661*100/Hoja3!$C$20</f>
        <v>2.534556191372057</v>
      </c>
      <c r="H661">
        <f t="shared" si="42"/>
        <v>2.3725536306864203</v>
      </c>
      <c r="I661">
        <f t="shared" si="43"/>
        <v>2.3725536306864203</v>
      </c>
      <c r="J661" s="9">
        <v>2.5789762483342478</v>
      </c>
      <c r="K661">
        <f aca="true" t="shared" si="44" ref="K661:K724">IF(ABS((I661-$M$2))&lt;ABS((I661-$M$3)),$M$2,IF(ABS((I661-$M$3))&lt;ABS(I661-$M$4),$M$3,IF(ABS((I661-$M$4))&lt;ABS(I661-$M$5),$M$4,IF(ABS((I661-$M$5))&lt;ABS((I661-$M$6)),$M$5,IF(ABS((I661-$M$6))&lt;ABS((I661-$M$7)),$M$6,IF(ABS((I661-$M$7))&lt;ABS((I661-$M$8)),$M$7,$M$8))))))</f>
        <v>2.396106236060656</v>
      </c>
    </row>
    <row r="662" spans="1:11" ht="12.75">
      <c r="A662" s="2">
        <v>30</v>
      </c>
      <c r="B662" s="1">
        <v>0.5</v>
      </c>
      <c r="C662">
        <v>12</v>
      </c>
      <c r="D662">
        <v>846</v>
      </c>
      <c r="E662">
        <v>776</v>
      </c>
      <c r="F662" s="8">
        <f t="shared" si="41"/>
        <v>846</v>
      </c>
      <c r="G662">
        <f>F662*100/Hoja3!$C$20</f>
        <v>2.210551070000784</v>
      </c>
      <c r="H662">
        <f t="shared" si="42"/>
        <v>3.2086958793864806</v>
      </c>
      <c r="I662">
        <f t="shared" si="43"/>
        <v>2.3725536306864203</v>
      </c>
      <c r="J662" s="9">
        <v>2.5789762483342478</v>
      </c>
      <c r="K662">
        <f t="shared" si="44"/>
        <v>2.396106236060656</v>
      </c>
    </row>
    <row r="663" spans="1:11" ht="12.75">
      <c r="A663" s="2">
        <v>30</v>
      </c>
      <c r="B663" s="1">
        <v>0.5208333333333334</v>
      </c>
      <c r="C663">
        <v>12</v>
      </c>
      <c r="D663">
        <v>637</v>
      </c>
      <c r="E663">
        <v>1610</v>
      </c>
      <c r="F663" s="8">
        <f t="shared" si="41"/>
        <v>1610</v>
      </c>
      <c r="G663">
        <f>F663*100/Hoja3!$C$20</f>
        <v>4.206840688772178</v>
      </c>
      <c r="H663">
        <f t="shared" si="42"/>
        <v>3.6280734760001048</v>
      </c>
      <c r="I663">
        <f t="shared" si="43"/>
        <v>3.6280734760001048</v>
      </c>
      <c r="J663" s="9">
        <v>3.868464372501372</v>
      </c>
      <c r="K663">
        <f t="shared" si="44"/>
        <v>3.993510393434427</v>
      </c>
    </row>
    <row r="664" spans="1:11" ht="12.75">
      <c r="A664" s="2">
        <v>30</v>
      </c>
      <c r="B664" s="1">
        <v>0.5416666666666666</v>
      </c>
      <c r="C664">
        <v>13</v>
      </c>
      <c r="D664">
        <v>632</v>
      </c>
      <c r="E664">
        <v>1167</v>
      </c>
      <c r="F664" s="8">
        <f t="shared" si="41"/>
        <v>1167</v>
      </c>
      <c r="G664">
        <f>F664*100/Hoja3!$C$20</f>
        <v>3.049306263228032</v>
      </c>
      <c r="H664">
        <f t="shared" si="42"/>
        <v>3.822737843275587</v>
      </c>
      <c r="I664">
        <f t="shared" si="43"/>
        <v>3.6280734760001048</v>
      </c>
      <c r="J664" s="9">
        <v>3.868464372501372</v>
      </c>
      <c r="K664">
        <f t="shared" si="44"/>
        <v>3.993510393434427</v>
      </c>
    </row>
    <row r="665" spans="1:11" ht="12.75">
      <c r="A665" s="2">
        <v>30</v>
      </c>
      <c r="B665" s="1">
        <v>0.5625</v>
      </c>
      <c r="C665">
        <v>13</v>
      </c>
      <c r="D665">
        <v>886</v>
      </c>
      <c r="E665">
        <v>1759</v>
      </c>
      <c r="F665" s="8">
        <f t="shared" si="41"/>
        <v>1759</v>
      </c>
      <c r="G665">
        <f>F665*100/Hoja3!$C$20</f>
        <v>4.5961694233231425</v>
      </c>
      <c r="H665">
        <f t="shared" si="42"/>
        <v>3.7691724804682396</v>
      </c>
      <c r="I665">
        <f t="shared" si="43"/>
        <v>3.822737843275587</v>
      </c>
      <c r="J665" s="9">
        <v>3.868464372501372</v>
      </c>
      <c r="K665">
        <f t="shared" si="44"/>
        <v>3.993510393434427</v>
      </c>
    </row>
    <row r="666" spans="1:11" ht="12.75">
      <c r="A666" s="2">
        <v>30</v>
      </c>
      <c r="B666" s="1">
        <v>0.5833333333333334</v>
      </c>
      <c r="C666">
        <v>13</v>
      </c>
      <c r="D666">
        <v>635</v>
      </c>
      <c r="E666">
        <v>1126</v>
      </c>
      <c r="F666" s="8">
        <f t="shared" si="41"/>
        <v>1126</v>
      </c>
      <c r="G666">
        <f>F666*100/Hoja3!$C$20</f>
        <v>2.9421755376133363</v>
      </c>
      <c r="H666">
        <f t="shared" si="42"/>
        <v>2.905594314232709</v>
      </c>
      <c r="I666">
        <f t="shared" si="43"/>
        <v>2.905594314232709</v>
      </c>
      <c r="J666" s="9">
        <v>3.22372031041781</v>
      </c>
      <c r="K666">
        <f t="shared" si="44"/>
        <v>3.1948083147475415</v>
      </c>
    </row>
    <row r="667" spans="1:11" ht="12.75">
      <c r="A667" s="2">
        <v>30</v>
      </c>
      <c r="B667" s="1">
        <v>0.6041666666666666</v>
      </c>
      <c r="C667">
        <v>13</v>
      </c>
      <c r="D667">
        <v>570</v>
      </c>
      <c r="E667">
        <v>1098</v>
      </c>
      <c r="F667" s="8">
        <f t="shared" si="41"/>
        <v>1098</v>
      </c>
      <c r="G667">
        <f>F667*100/Hoja3!$C$20</f>
        <v>2.8690130908520812</v>
      </c>
      <c r="H667">
        <f t="shared" si="42"/>
        <v>2.963079093830838</v>
      </c>
      <c r="I667">
        <f t="shared" si="43"/>
        <v>2.905594314232709</v>
      </c>
      <c r="J667" s="9">
        <v>3.22372031041781</v>
      </c>
      <c r="K667">
        <f t="shared" si="44"/>
        <v>3.1948083147475415</v>
      </c>
    </row>
    <row r="668" spans="1:11" ht="12.75">
      <c r="A668" s="2">
        <v>30</v>
      </c>
      <c r="B668" s="1">
        <v>0.625</v>
      </c>
      <c r="C668">
        <v>13</v>
      </c>
      <c r="D668">
        <v>708</v>
      </c>
      <c r="E668">
        <v>1170</v>
      </c>
      <c r="F668" s="8">
        <f t="shared" si="41"/>
        <v>1170</v>
      </c>
      <c r="G668">
        <f>F668*100/Hoja3!$C$20</f>
        <v>3.057145096809595</v>
      </c>
      <c r="H668">
        <f t="shared" si="42"/>
        <v>2.8494160068981733</v>
      </c>
      <c r="I668">
        <f t="shared" si="43"/>
        <v>2.963079093830838</v>
      </c>
      <c r="J668" s="9">
        <v>3.22372031041781</v>
      </c>
      <c r="K668">
        <f t="shared" si="44"/>
        <v>3.1948083147475415</v>
      </c>
    </row>
    <row r="669" spans="1:11" ht="12.75">
      <c r="A669" s="2">
        <v>30</v>
      </c>
      <c r="B669" s="1">
        <v>0.6458333333333334</v>
      </c>
      <c r="C669">
        <v>12</v>
      </c>
      <c r="D669">
        <v>1011</v>
      </c>
      <c r="E669">
        <v>579</v>
      </c>
      <c r="F669" s="8">
        <f t="shared" si="41"/>
        <v>1011</v>
      </c>
      <c r="G669">
        <f>F669*100/Hoja3!$C$20</f>
        <v>2.6416869169867523</v>
      </c>
      <c r="H669">
        <f t="shared" si="42"/>
        <v>3.1394528494160068</v>
      </c>
      <c r="I669">
        <f t="shared" si="43"/>
        <v>2.8494160068981733</v>
      </c>
      <c r="J669" s="9">
        <v>2.5789762483342478</v>
      </c>
      <c r="K669">
        <f t="shared" si="44"/>
        <v>3.1948083147475415</v>
      </c>
    </row>
    <row r="670" spans="1:11" ht="12.75">
      <c r="A670" s="2">
        <v>30</v>
      </c>
      <c r="B670" s="1">
        <v>0.6666666666666666</v>
      </c>
      <c r="C670">
        <v>12</v>
      </c>
      <c r="D670">
        <v>1392</v>
      </c>
      <c r="E670">
        <v>605</v>
      </c>
      <c r="F670" s="8">
        <f t="shared" si="41"/>
        <v>1392</v>
      </c>
      <c r="G670">
        <f>F670*100/Hoja3!$C$20</f>
        <v>3.6372187818452613</v>
      </c>
      <c r="H670">
        <f t="shared" si="42"/>
        <v>3.4516997204149353</v>
      </c>
      <c r="I670">
        <f t="shared" si="43"/>
        <v>3.4516997204149353</v>
      </c>
      <c r="J670" s="9">
        <v>3.22372031041781</v>
      </c>
      <c r="K670">
        <f t="shared" si="44"/>
        <v>3.1948083147475415</v>
      </c>
    </row>
    <row r="671" spans="1:11" ht="12.75">
      <c r="A671" s="2">
        <v>30</v>
      </c>
      <c r="B671" s="1">
        <v>0.6875</v>
      </c>
      <c r="C671">
        <v>12</v>
      </c>
      <c r="D671">
        <v>1250</v>
      </c>
      <c r="E671">
        <v>921</v>
      </c>
      <c r="F671" s="8">
        <f t="shared" si="41"/>
        <v>1250</v>
      </c>
      <c r="G671">
        <f>F671*100/Hoja3!$C$20</f>
        <v>3.26618065898461</v>
      </c>
      <c r="H671">
        <f t="shared" si="42"/>
        <v>3.2844712706749237</v>
      </c>
      <c r="I671">
        <f t="shared" si="43"/>
        <v>3.2844712706749237</v>
      </c>
      <c r="J671" s="9">
        <v>3.22372031041781</v>
      </c>
      <c r="K671">
        <f t="shared" si="44"/>
        <v>3.1948083147475415</v>
      </c>
    </row>
    <row r="672" spans="1:11" ht="12.75">
      <c r="A672" s="2">
        <v>30</v>
      </c>
      <c r="B672" s="1">
        <v>0.7083333333333334</v>
      </c>
      <c r="C672">
        <v>12</v>
      </c>
      <c r="D672">
        <v>1264</v>
      </c>
      <c r="E672">
        <v>721</v>
      </c>
      <c r="F672" s="8">
        <f t="shared" si="41"/>
        <v>1264</v>
      </c>
      <c r="G672">
        <f>F672*100/Hoja3!$C$20</f>
        <v>3.3027618823652376</v>
      </c>
      <c r="H672">
        <f t="shared" si="42"/>
        <v>3.0858874866086596</v>
      </c>
      <c r="I672">
        <f t="shared" si="43"/>
        <v>3.2844712706749237</v>
      </c>
      <c r="J672" s="9">
        <v>3.22372031041781</v>
      </c>
      <c r="K672">
        <f t="shared" si="44"/>
        <v>3.1948083147475415</v>
      </c>
    </row>
    <row r="673" spans="1:11" ht="12.75">
      <c r="A673" s="2">
        <v>30</v>
      </c>
      <c r="B673" s="1">
        <v>0.7291666666666666</v>
      </c>
      <c r="C673">
        <v>12</v>
      </c>
      <c r="D673">
        <v>1098</v>
      </c>
      <c r="E673">
        <v>768</v>
      </c>
      <c r="F673" s="8">
        <f t="shared" si="41"/>
        <v>1098</v>
      </c>
      <c r="G673">
        <f>F673*100/Hoja3!$C$20</f>
        <v>2.8690130908520812</v>
      </c>
      <c r="H673">
        <f t="shared" si="42"/>
        <v>2.964385566094432</v>
      </c>
      <c r="I673">
        <f t="shared" si="43"/>
        <v>2.964385566094432</v>
      </c>
      <c r="J673" s="9">
        <v>3.22372031041781</v>
      </c>
      <c r="K673">
        <f t="shared" si="44"/>
        <v>3.1948083147475415</v>
      </c>
    </row>
    <row r="674" spans="1:11" ht="12.75">
      <c r="A674" s="2">
        <v>30</v>
      </c>
      <c r="B674" s="1">
        <v>0.75</v>
      </c>
      <c r="C674">
        <v>12</v>
      </c>
      <c r="D674">
        <v>1171</v>
      </c>
      <c r="E674">
        <v>788</v>
      </c>
      <c r="F674" s="8">
        <f t="shared" si="41"/>
        <v>1171</v>
      </c>
      <c r="G674">
        <f>F674*100/Hoja3!$C$20</f>
        <v>3.0597580413367824</v>
      </c>
      <c r="H674">
        <f t="shared" si="42"/>
        <v>2.844190117843798</v>
      </c>
      <c r="I674">
        <f t="shared" si="43"/>
        <v>2.964385566094432</v>
      </c>
      <c r="J674" s="9">
        <v>3.22372031041781</v>
      </c>
      <c r="K674">
        <f t="shared" si="44"/>
        <v>3.1948083147475415</v>
      </c>
    </row>
    <row r="675" spans="1:11" ht="12.75">
      <c r="A675" s="2">
        <v>30</v>
      </c>
      <c r="B675" s="1">
        <v>0.7708333333333334</v>
      </c>
      <c r="C675">
        <v>12</v>
      </c>
      <c r="D675">
        <v>1006</v>
      </c>
      <c r="E675">
        <v>986</v>
      </c>
      <c r="F675" s="8">
        <f t="shared" si="41"/>
        <v>1006</v>
      </c>
      <c r="G675">
        <f>F675*100/Hoja3!$C$20</f>
        <v>2.628622194350814</v>
      </c>
      <c r="H675">
        <f t="shared" si="42"/>
        <v>2.44702254971127</v>
      </c>
      <c r="I675">
        <f t="shared" si="43"/>
        <v>2.44702254971127</v>
      </c>
      <c r="J675" s="9">
        <v>2.5789762483342478</v>
      </c>
      <c r="K675">
        <f t="shared" si="44"/>
        <v>2.396106236060656</v>
      </c>
    </row>
    <row r="676" spans="1:11" ht="12.75">
      <c r="A676" s="2">
        <v>30</v>
      </c>
      <c r="B676" s="1">
        <v>0.7916666666666666</v>
      </c>
      <c r="C676">
        <v>12</v>
      </c>
      <c r="D676">
        <v>784</v>
      </c>
      <c r="E676">
        <v>867</v>
      </c>
      <c r="F676" s="8">
        <f t="shared" si="41"/>
        <v>867</v>
      </c>
      <c r="G676">
        <f>F676*100/Hoja3!$C$20</f>
        <v>2.265422905071725</v>
      </c>
      <c r="H676">
        <f t="shared" si="42"/>
        <v>2.9199655091322407</v>
      </c>
      <c r="I676">
        <f t="shared" si="43"/>
        <v>2.44702254971127</v>
      </c>
      <c r="J676" s="9">
        <v>2.5789762483342478</v>
      </c>
      <c r="K676">
        <f t="shared" si="44"/>
        <v>2.396106236060656</v>
      </c>
    </row>
    <row r="677" spans="1:11" ht="12.75">
      <c r="A677" s="2">
        <v>30</v>
      </c>
      <c r="B677" s="1">
        <v>0.8125</v>
      </c>
      <c r="C677">
        <v>12</v>
      </c>
      <c r="D677">
        <v>625</v>
      </c>
      <c r="E677">
        <v>1368</v>
      </c>
      <c r="F677" s="8">
        <f aca="true" t="shared" si="45" ref="F677:F740">IF(E677&gt;D677,E677,D677)</f>
        <v>1368</v>
      </c>
      <c r="G677">
        <f>F677*100/Hoja3!$C$20</f>
        <v>3.5745081131927567</v>
      </c>
      <c r="H677">
        <f aca="true" t="shared" si="46" ref="H677:H740">(G677+G678)/2</f>
        <v>3.6528964490083875</v>
      </c>
      <c r="I677">
        <f aca="true" t="shared" si="47" ref="I677:I740">IF(ABS((G677-H676))&gt;ABS((G677-H677)),H677,H676)</f>
        <v>3.6528964490083875</v>
      </c>
      <c r="J677" s="9">
        <v>3.868464372501372</v>
      </c>
      <c r="K677">
        <f t="shared" si="44"/>
        <v>3.993510393434427</v>
      </c>
    </row>
    <row r="678" spans="1:11" ht="12.75">
      <c r="A678" s="2">
        <v>30</v>
      </c>
      <c r="B678" s="1">
        <v>0.8333333333333334</v>
      </c>
      <c r="C678">
        <v>12</v>
      </c>
      <c r="D678">
        <v>566</v>
      </c>
      <c r="E678">
        <v>1428</v>
      </c>
      <c r="F678" s="8">
        <f t="shared" si="45"/>
        <v>1428</v>
      </c>
      <c r="G678">
        <f>F678*100/Hoja3!$C$20</f>
        <v>3.7312847848240183</v>
      </c>
      <c r="H678">
        <f t="shared" si="46"/>
        <v>3.8684643725013714</v>
      </c>
      <c r="I678">
        <f t="shared" si="47"/>
        <v>3.6528964490083875</v>
      </c>
      <c r="J678" s="9">
        <v>3.868464372501372</v>
      </c>
      <c r="K678">
        <f t="shared" si="44"/>
        <v>3.993510393434427</v>
      </c>
    </row>
    <row r="679" spans="1:11" ht="12.75">
      <c r="A679" s="2">
        <v>30</v>
      </c>
      <c r="B679" s="1">
        <v>0.8541666666666666</v>
      </c>
      <c r="C679">
        <v>12</v>
      </c>
      <c r="D679">
        <v>360</v>
      </c>
      <c r="E679">
        <v>1533</v>
      </c>
      <c r="F679" s="8">
        <f t="shared" si="45"/>
        <v>1533</v>
      </c>
      <c r="G679">
        <f>F679*100/Hoja3!$C$20</f>
        <v>4.005643960178725</v>
      </c>
      <c r="H679">
        <f t="shared" si="46"/>
        <v>3.0584515690731884</v>
      </c>
      <c r="I679">
        <f t="shared" si="47"/>
        <v>3.8684643725013714</v>
      </c>
      <c r="J679" s="9">
        <v>3.868464372501372</v>
      </c>
      <c r="K679">
        <f t="shared" si="44"/>
        <v>3.993510393434427</v>
      </c>
    </row>
    <row r="680" spans="1:11" ht="12.75">
      <c r="A680" s="2">
        <v>30</v>
      </c>
      <c r="B680" s="1">
        <v>0.875</v>
      </c>
      <c r="C680">
        <v>12</v>
      </c>
      <c r="D680">
        <v>260</v>
      </c>
      <c r="E680">
        <v>808</v>
      </c>
      <c r="F680" s="8">
        <f t="shared" si="45"/>
        <v>808</v>
      </c>
      <c r="G680">
        <f>F680*100/Hoja3!$C$20</f>
        <v>2.1112591779676517</v>
      </c>
      <c r="H680">
        <f t="shared" si="46"/>
        <v>1.6944945258812156</v>
      </c>
      <c r="I680">
        <f t="shared" si="47"/>
        <v>1.6944945258812156</v>
      </c>
      <c r="J680" s="9">
        <v>1.9342321862506857</v>
      </c>
      <c r="K680">
        <f t="shared" si="44"/>
        <v>1.5974041573737707</v>
      </c>
    </row>
    <row r="681" spans="1:11" ht="12.75">
      <c r="A681" s="2">
        <v>30</v>
      </c>
      <c r="B681" s="1">
        <v>0.8958333333333334</v>
      </c>
      <c r="C681">
        <v>15</v>
      </c>
      <c r="D681">
        <v>155</v>
      </c>
      <c r="E681">
        <v>489</v>
      </c>
      <c r="F681" s="8">
        <f t="shared" si="45"/>
        <v>489</v>
      </c>
      <c r="G681">
        <f>F681*100/Hoja3!$C$20</f>
        <v>1.2777298737947793</v>
      </c>
      <c r="H681">
        <f t="shared" si="46"/>
        <v>1.1666797313893027</v>
      </c>
      <c r="I681">
        <f t="shared" si="47"/>
        <v>1.1666797313893027</v>
      </c>
      <c r="J681" s="9">
        <v>1.2894881241671239</v>
      </c>
      <c r="K681">
        <f t="shared" si="44"/>
        <v>0.7987020786868854</v>
      </c>
    </row>
    <row r="682" spans="1:11" ht="12.75">
      <c r="A682" s="2">
        <v>30</v>
      </c>
      <c r="B682" s="1">
        <v>0.9166666666666666</v>
      </c>
      <c r="C682">
        <v>15</v>
      </c>
      <c r="D682">
        <v>249</v>
      </c>
      <c r="E682">
        <v>404</v>
      </c>
      <c r="F682" s="8">
        <f t="shared" si="45"/>
        <v>404</v>
      </c>
      <c r="G682">
        <f>F682*100/Hoja3!$C$20</f>
        <v>1.0556295889838259</v>
      </c>
      <c r="H682">
        <f t="shared" si="46"/>
        <v>0.9733218363774137</v>
      </c>
      <c r="I682">
        <f t="shared" si="47"/>
        <v>0.9733218363774137</v>
      </c>
      <c r="J682" s="9">
        <v>1.2894881241671239</v>
      </c>
      <c r="K682">
        <f t="shared" si="44"/>
        <v>0.7987020786868854</v>
      </c>
    </row>
    <row r="683" spans="1:11" ht="12.75">
      <c r="A683" s="2">
        <v>30</v>
      </c>
      <c r="B683" s="1">
        <v>0.9375</v>
      </c>
      <c r="C683">
        <v>15</v>
      </c>
      <c r="D683">
        <v>250</v>
      </c>
      <c r="E683">
        <v>341</v>
      </c>
      <c r="F683" s="8">
        <f t="shared" si="45"/>
        <v>341</v>
      </c>
      <c r="G683">
        <f>F683*100/Hoja3!$C$20</f>
        <v>0.8910140837710016</v>
      </c>
      <c r="H683">
        <f t="shared" si="46"/>
        <v>0.7224791617673957</v>
      </c>
      <c r="I683">
        <f t="shared" si="47"/>
        <v>0.9733218363774137</v>
      </c>
      <c r="J683" s="9">
        <v>1.2894881241671239</v>
      </c>
      <c r="K683">
        <f t="shared" si="44"/>
        <v>0.7987020786868854</v>
      </c>
    </row>
    <row r="684" spans="1:11" ht="12.75">
      <c r="A684" s="2">
        <v>30</v>
      </c>
      <c r="B684" s="1">
        <v>0.9583333333333334</v>
      </c>
      <c r="C684">
        <v>15</v>
      </c>
      <c r="D684">
        <v>29</v>
      </c>
      <c r="E684">
        <v>212</v>
      </c>
      <c r="F684" s="8">
        <f t="shared" si="45"/>
        <v>212</v>
      </c>
      <c r="G684">
        <f>F684*100/Hoja3!$C$20</f>
        <v>0.5539442397637898</v>
      </c>
      <c r="H684">
        <f t="shared" si="46"/>
        <v>0.2769721198818949</v>
      </c>
      <c r="I684">
        <f t="shared" si="47"/>
        <v>0.7224791617673957</v>
      </c>
      <c r="J684" s="9">
        <v>0.6447440620835619</v>
      </c>
      <c r="K684">
        <f t="shared" si="44"/>
        <v>0.7987020786868854</v>
      </c>
    </row>
    <row r="685" ht="12.75">
      <c r="B685" s="1"/>
    </row>
    <row r="686" spans="1:11" ht="12.75">
      <c r="A686" s="2">
        <v>3001</v>
      </c>
      <c r="B686" s="1">
        <v>0.25</v>
      </c>
      <c r="C686">
        <v>21</v>
      </c>
      <c r="D686">
        <v>236</v>
      </c>
      <c r="E686">
        <v>206</v>
      </c>
      <c r="F686" s="8">
        <f t="shared" si="45"/>
        <v>236</v>
      </c>
      <c r="G686">
        <f>F686*100/Hoja3!$C$21</f>
        <v>0.5911675559229478</v>
      </c>
      <c r="H686">
        <f t="shared" si="46"/>
        <v>1.2249192154505149</v>
      </c>
      <c r="I686">
        <v>1.2249192154505149</v>
      </c>
      <c r="J686" s="9">
        <v>1.3845201415653057</v>
      </c>
      <c r="K686">
        <f t="shared" si="44"/>
        <v>1.5974041573737707</v>
      </c>
    </row>
    <row r="687" spans="1:11" ht="12.75">
      <c r="A687" s="2">
        <v>3001</v>
      </c>
      <c r="B687" s="1">
        <v>0.2708333333333333</v>
      </c>
      <c r="C687">
        <v>21</v>
      </c>
      <c r="D687">
        <v>497</v>
      </c>
      <c r="E687">
        <v>742</v>
      </c>
      <c r="F687" s="8">
        <f t="shared" si="45"/>
        <v>742</v>
      </c>
      <c r="G687">
        <f>F687*100/Hoja3!$C$21</f>
        <v>1.8586708749780818</v>
      </c>
      <c r="H687">
        <f t="shared" si="46"/>
        <v>2.5425214799228475</v>
      </c>
      <c r="I687">
        <f t="shared" si="47"/>
        <v>1.2249192154505149</v>
      </c>
      <c r="J687" s="9">
        <v>1.3845201415653057</v>
      </c>
      <c r="K687">
        <f t="shared" si="44"/>
        <v>1.5974041573737707</v>
      </c>
    </row>
    <row r="688" spans="1:11" ht="12.75">
      <c r="A688" s="2">
        <v>3001</v>
      </c>
      <c r="B688" s="1">
        <v>0.2916666666666667</v>
      </c>
      <c r="C688">
        <v>13</v>
      </c>
      <c r="D688">
        <v>1288</v>
      </c>
      <c r="E688">
        <v>988</v>
      </c>
      <c r="F688" s="8">
        <f t="shared" si="45"/>
        <v>1288</v>
      </c>
      <c r="G688">
        <f>F688*100/Hoja3!$C$21</f>
        <v>3.2263720848676134</v>
      </c>
      <c r="H688">
        <f t="shared" si="46"/>
        <v>3.345357080233461</v>
      </c>
      <c r="I688">
        <f t="shared" si="47"/>
        <v>3.345357080233461</v>
      </c>
      <c r="J688" s="9">
        <v>3.461300353913264</v>
      </c>
      <c r="K688">
        <f t="shared" si="44"/>
        <v>3.1948083147475415</v>
      </c>
    </row>
    <row r="689" spans="1:11" ht="12.75">
      <c r="A689" s="2">
        <v>3001</v>
      </c>
      <c r="B689" s="1">
        <v>0.3125</v>
      </c>
      <c r="C689">
        <v>13</v>
      </c>
      <c r="D689">
        <v>1383</v>
      </c>
      <c r="E689">
        <v>1085</v>
      </c>
      <c r="F689" s="8">
        <f t="shared" si="45"/>
        <v>1383</v>
      </c>
      <c r="G689">
        <f>F689*100/Hoja3!$C$21</f>
        <v>3.464342075599309</v>
      </c>
      <c r="H689">
        <f t="shared" si="46"/>
        <v>4.027955211542797</v>
      </c>
      <c r="I689">
        <f t="shared" si="47"/>
        <v>3.345357080233461</v>
      </c>
      <c r="J689" s="9">
        <v>3.461300353913264</v>
      </c>
      <c r="K689">
        <f t="shared" si="44"/>
        <v>3.1948083147475415</v>
      </c>
    </row>
    <row r="690" spans="1:11" ht="12.75">
      <c r="A690" s="2">
        <v>3001</v>
      </c>
      <c r="B690" s="1">
        <v>0.3333333333333333</v>
      </c>
      <c r="C690">
        <v>13</v>
      </c>
      <c r="D690">
        <v>1833</v>
      </c>
      <c r="E690">
        <v>639</v>
      </c>
      <c r="F690" s="8">
        <f t="shared" si="45"/>
        <v>1833</v>
      </c>
      <c r="G690">
        <f>F690*100/Hoja3!$C$21</f>
        <v>4.591568347486286</v>
      </c>
      <c r="H690">
        <f t="shared" si="46"/>
        <v>4.133162996918915</v>
      </c>
      <c r="I690">
        <f t="shared" si="47"/>
        <v>4.133162996918915</v>
      </c>
      <c r="J690" s="9">
        <v>4.153560424695917</v>
      </c>
      <c r="K690">
        <f t="shared" si="44"/>
        <v>3.993510393434427</v>
      </c>
    </row>
    <row r="691" spans="1:11" ht="12.75">
      <c r="A691" s="2">
        <v>3001</v>
      </c>
      <c r="B691" s="1">
        <v>0.3541666666666667</v>
      </c>
      <c r="C691">
        <v>13</v>
      </c>
      <c r="D691">
        <v>1467</v>
      </c>
      <c r="E691">
        <v>803</v>
      </c>
      <c r="F691" s="8">
        <f t="shared" si="45"/>
        <v>1467</v>
      </c>
      <c r="G691">
        <f>F691*100/Hoja3!$C$21</f>
        <v>3.6747576463515443</v>
      </c>
      <c r="H691">
        <f t="shared" si="46"/>
        <v>3.7486535908419127</v>
      </c>
      <c r="I691">
        <f t="shared" si="47"/>
        <v>3.7486535908419127</v>
      </c>
      <c r="J691" s="9">
        <v>3.461300353913264</v>
      </c>
      <c r="K691">
        <f t="shared" si="44"/>
        <v>3.993510393434427</v>
      </c>
    </row>
    <row r="692" spans="1:11" ht="12.75">
      <c r="A692" s="2">
        <v>3001</v>
      </c>
      <c r="B692" s="1">
        <v>0.375</v>
      </c>
      <c r="C692">
        <v>13</v>
      </c>
      <c r="D692">
        <v>1526</v>
      </c>
      <c r="E692">
        <v>829</v>
      </c>
      <c r="F692" s="8">
        <f t="shared" si="45"/>
        <v>1526</v>
      </c>
      <c r="G692">
        <f>F692*100/Hoja3!$C$21</f>
        <v>3.822549535332281</v>
      </c>
      <c r="H692">
        <f t="shared" si="46"/>
        <v>3.0247238295633876</v>
      </c>
      <c r="I692">
        <f t="shared" si="47"/>
        <v>3.7486535908419127</v>
      </c>
      <c r="J692" s="9">
        <v>3.461300353913264</v>
      </c>
      <c r="K692">
        <f t="shared" si="44"/>
        <v>3.993510393434427</v>
      </c>
    </row>
    <row r="693" spans="1:11" ht="12.75">
      <c r="A693" s="2">
        <v>3001</v>
      </c>
      <c r="B693" s="1">
        <v>0.3958333333333333</v>
      </c>
      <c r="C693">
        <v>13</v>
      </c>
      <c r="D693">
        <v>889</v>
      </c>
      <c r="E693">
        <v>758</v>
      </c>
      <c r="F693" s="8">
        <f t="shared" si="45"/>
        <v>889</v>
      </c>
      <c r="G693">
        <f>F693*100/Hoja3!$C$21</f>
        <v>2.226898123794494</v>
      </c>
      <c r="H693">
        <f t="shared" si="46"/>
        <v>2.89446657147867</v>
      </c>
      <c r="I693">
        <f t="shared" si="47"/>
        <v>2.89446657147867</v>
      </c>
      <c r="J693" s="9">
        <v>2.7690402831306113</v>
      </c>
      <c r="K693">
        <f t="shared" si="44"/>
        <v>3.1948083147475415</v>
      </c>
    </row>
    <row r="694" spans="1:11" ht="12.75">
      <c r="A694" s="2">
        <v>3001</v>
      </c>
      <c r="B694" s="1">
        <v>0.4166666666666667</v>
      </c>
      <c r="C694">
        <v>12</v>
      </c>
      <c r="D694">
        <v>1422</v>
      </c>
      <c r="E694">
        <v>728</v>
      </c>
      <c r="F694" s="8">
        <f t="shared" si="45"/>
        <v>1422</v>
      </c>
      <c r="G694">
        <f>F694*100/Hoja3!$C$21</f>
        <v>3.5620350191628467</v>
      </c>
      <c r="H694">
        <f t="shared" si="46"/>
        <v>3.628416121840635</v>
      </c>
      <c r="I694">
        <f t="shared" si="47"/>
        <v>3.628416121840635</v>
      </c>
      <c r="J694" s="9">
        <v>3.461300353913264</v>
      </c>
      <c r="K694">
        <f t="shared" si="44"/>
        <v>3.993510393434427</v>
      </c>
    </row>
    <row r="695" spans="1:11" ht="12.75">
      <c r="A695" s="2">
        <v>3001</v>
      </c>
      <c r="B695" s="1">
        <v>0.4375</v>
      </c>
      <c r="C695">
        <v>12</v>
      </c>
      <c r="D695">
        <v>1475</v>
      </c>
      <c r="E695">
        <v>873</v>
      </c>
      <c r="F695" s="8">
        <f t="shared" si="45"/>
        <v>1475</v>
      </c>
      <c r="G695">
        <f>F695*100/Hoja3!$C$21</f>
        <v>3.6947972245184237</v>
      </c>
      <c r="H695">
        <f t="shared" si="46"/>
        <v>3.4530698128804387</v>
      </c>
      <c r="I695">
        <f t="shared" si="47"/>
        <v>3.628416121840635</v>
      </c>
      <c r="J695" s="9">
        <v>3.461300353913264</v>
      </c>
      <c r="K695">
        <f t="shared" si="44"/>
        <v>3.993510393434427</v>
      </c>
    </row>
    <row r="696" spans="1:11" ht="12.75">
      <c r="A696" s="2">
        <v>3001</v>
      </c>
      <c r="B696" s="1">
        <v>0.4583333333333333</v>
      </c>
      <c r="C696">
        <v>12</v>
      </c>
      <c r="D696">
        <v>1006</v>
      </c>
      <c r="E696">
        <v>1282</v>
      </c>
      <c r="F696" s="8">
        <f t="shared" si="45"/>
        <v>1282</v>
      </c>
      <c r="G696">
        <f>F696*100/Hoja3!$C$21</f>
        <v>3.2113424012424536</v>
      </c>
      <c r="H696">
        <f t="shared" si="46"/>
        <v>3.187545402169284</v>
      </c>
      <c r="I696">
        <f t="shared" si="47"/>
        <v>3.187545402169284</v>
      </c>
      <c r="J696" s="9">
        <v>3.461300353913264</v>
      </c>
      <c r="K696">
        <f t="shared" si="44"/>
        <v>3.1948083147475415</v>
      </c>
    </row>
    <row r="697" spans="1:11" ht="12.75">
      <c r="A697" s="2">
        <v>3001</v>
      </c>
      <c r="B697" s="1">
        <v>0.4791666666666667</v>
      </c>
      <c r="C697">
        <v>12</v>
      </c>
      <c r="D697">
        <v>1071</v>
      </c>
      <c r="E697">
        <v>1263</v>
      </c>
      <c r="F697" s="8">
        <f t="shared" si="45"/>
        <v>1263</v>
      </c>
      <c r="G697">
        <f>F697*100/Hoja3!$C$21</f>
        <v>3.1637484030961147</v>
      </c>
      <c r="H697">
        <f t="shared" si="46"/>
        <v>3.3115402920768515</v>
      </c>
      <c r="I697">
        <f t="shared" si="47"/>
        <v>3.187545402169284</v>
      </c>
      <c r="J697" s="9">
        <v>3.461300353913264</v>
      </c>
      <c r="K697">
        <f t="shared" si="44"/>
        <v>3.1948083147475415</v>
      </c>
    </row>
    <row r="698" spans="1:11" ht="12.75">
      <c r="A698" s="2">
        <v>3001</v>
      </c>
      <c r="B698" s="1">
        <v>0.5</v>
      </c>
      <c r="C698">
        <v>12</v>
      </c>
      <c r="D698">
        <v>771</v>
      </c>
      <c r="E698">
        <v>1381</v>
      </c>
      <c r="F698" s="8">
        <f t="shared" si="45"/>
        <v>1381</v>
      </c>
      <c r="G698">
        <f>F698*100/Hoja3!$C$21</f>
        <v>3.4593321810575888</v>
      </c>
      <c r="H698">
        <f t="shared" si="46"/>
        <v>3.068560406803437</v>
      </c>
      <c r="I698">
        <f t="shared" si="47"/>
        <v>3.3115402920768515</v>
      </c>
      <c r="J698" s="9">
        <v>3.461300353913264</v>
      </c>
      <c r="K698">
        <f t="shared" si="44"/>
        <v>3.1948083147475415</v>
      </c>
    </row>
    <row r="699" spans="1:11" ht="12.75">
      <c r="A699" s="2">
        <v>3001</v>
      </c>
      <c r="B699" s="1">
        <v>0.5208333333333334</v>
      </c>
      <c r="C699">
        <v>12</v>
      </c>
      <c r="D699">
        <v>1069</v>
      </c>
      <c r="E699">
        <v>946</v>
      </c>
      <c r="F699" s="8">
        <f t="shared" si="45"/>
        <v>1069</v>
      </c>
      <c r="G699">
        <f>F699*100/Hoja3!$C$21</f>
        <v>2.677788632549285</v>
      </c>
      <c r="H699">
        <f t="shared" si="46"/>
        <v>3.6985546454247142</v>
      </c>
      <c r="I699">
        <f t="shared" si="47"/>
        <v>3.068560406803437</v>
      </c>
      <c r="J699" s="9">
        <v>2.7690402831306113</v>
      </c>
      <c r="K699">
        <f t="shared" si="44"/>
        <v>3.1948083147475415</v>
      </c>
    </row>
    <row r="700" spans="1:11" ht="12.75">
      <c r="A700" s="2">
        <v>3001</v>
      </c>
      <c r="B700" s="1">
        <v>0.5416666666666666</v>
      </c>
      <c r="C700">
        <v>12</v>
      </c>
      <c r="D700">
        <v>565</v>
      </c>
      <c r="E700">
        <v>1884</v>
      </c>
      <c r="F700" s="8">
        <f t="shared" si="45"/>
        <v>1884</v>
      </c>
      <c r="G700">
        <f>F700*100/Hoja3!$C$21</f>
        <v>4.719320658300143</v>
      </c>
      <c r="H700">
        <f t="shared" si="46"/>
        <v>4.708048395581273</v>
      </c>
      <c r="I700">
        <f t="shared" si="47"/>
        <v>4.708048395581273</v>
      </c>
      <c r="J700" s="9">
        <v>4.84582049547857</v>
      </c>
      <c r="K700">
        <f t="shared" si="44"/>
        <v>4.792212472121312</v>
      </c>
    </row>
    <row r="701" spans="1:11" ht="12.75">
      <c r="A701" s="2">
        <v>3001</v>
      </c>
      <c r="B701" s="1">
        <v>0.5625</v>
      </c>
      <c r="C701">
        <v>12</v>
      </c>
      <c r="D701">
        <v>809</v>
      </c>
      <c r="E701">
        <v>1875</v>
      </c>
      <c r="F701" s="8">
        <f t="shared" si="45"/>
        <v>1875</v>
      </c>
      <c r="G701">
        <f>F701*100/Hoja3!$C$21</f>
        <v>4.696776132862404</v>
      </c>
      <c r="H701">
        <f t="shared" si="46"/>
        <v>4.84582049547857</v>
      </c>
      <c r="I701">
        <f t="shared" si="47"/>
        <v>4.708048395581273</v>
      </c>
      <c r="J701" s="9">
        <v>4.84582049547857</v>
      </c>
      <c r="K701">
        <f t="shared" si="44"/>
        <v>4.792212472121312</v>
      </c>
    </row>
    <row r="702" spans="1:11" ht="12.75">
      <c r="A702" s="2">
        <v>3001</v>
      </c>
      <c r="B702" s="1">
        <v>0.5833333333333334</v>
      </c>
      <c r="C702">
        <v>12</v>
      </c>
      <c r="D702">
        <v>667</v>
      </c>
      <c r="E702">
        <v>1994</v>
      </c>
      <c r="F702" s="8">
        <f t="shared" si="45"/>
        <v>1994</v>
      </c>
      <c r="G702">
        <f>F702*100/Hoja3!$C$21</f>
        <v>4.994864858094737</v>
      </c>
      <c r="H702">
        <f t="shared" si="46"/>
        <v>4.017935422459358</v>
      </c>
      <c r="I702">
        <f t="shared" si="47"/>
        <v>4.84582049547857</v>
      </c>
      <c r="J702" s="9">
        <v>4.84582049547857</v>
      </c>
      <c r="K702">
        <f t="shared" si="44"/>
        <v>4.792212472121312</v>
      </c>
    </row>
    <row r="703" spans="1:11" ht="12.75">
      <c r="A703" s="2">
        <v>3001</v>
      </c>
      <c r="B703" s="1">
        <v>0.6041666666666666</v>
      </c>
      <c r="C703">
        <v>12</v>
      </c>
      <c r="D703">
        <v>710</v>
      </c>
      <c r="E703">
        <v>1214</v>
      </c>
      <c r="F703" s="8">
        <f t="shared" si="45"/>
        <v>1214</v>
      </c>
      <c r="G703">
        <f>F703*100/Hoja3!$C$21</f>
        <v>3.0410059868239774</v>
      </c>
      <c r="H703">
        <f t="shared" si="46"/>
        <v>3.0911049322411763</v>
      </c>
      <c r="I703">
        <f t="shared" si="47"/>
        <v>3.0911049322411763</v>
      </c>
      <c r="J703" s="9">
        <v>3.461300353913264</v>
      </c>
      <c r="K703">
        <f t="shared" si="44"/>
        <v>3.1948083147475415</v>
      </c>
    </row>
    <row r="704" spans="1:11" ht="12.75">
      <c r="A704" s="2">
        <v>3001</v>
      </c>
      <c r="B704" s="1">
        <v>0.625</v>
      </c>
      <c r="C704">
        <v>12</v>
      </c>
      <c r="D704">
        <v>730</v>
      </c>
      <c r="E704">
        <v>1254</v>
      </c>
      <c r="F704" s="8">
        <f t="shared" si="45"/>
        <v>1254</v>
      </c>
      <c r="G704">
        <f>F704*100/Hoja3!$C$21</f>
        <v>3.1412038776583753</v>
      </c>
      <c r="H704">
        <f t="shared" si="46"/>
        <v>3.1800305603567045</v>
      </c>
      <c r="I704">
        <f t="shared" si="47"/>
        <v>3.1800305603567045</v>
      </c>
      <c r="J704" s="9">
        <v>2.7690402831306113</v>
      </c>
      <c r="K704">
        <f t="shared" si="44"/>
        <v>3.1948083147475415</v>
      </c>
    </row>
    <row r="705" spans="1:11" ht="12.75">
      <c r="A705" s="2">
        <v>3001</v>
      </c>
      <c r="B705" s="1">
        <v>0.6458333333333334</v>
      </c>
      <c r="C705">
        <v>14</v>
      </c>
      <c r="D705">
        <v>904</v>
      </c>
      <c r="E705">
        <v>1285</v>
      </c>
      <c r="F705" s="8">
        <f t="shared" si="45"/>
        <v>1285</v>
      </c>
      <c r="G705">
        <f>F705*100/Hoja3!$C$21</f>
        <v>3.2188572430550337</v>
      </c>
      <c r="H705">
        <f t="shared" si="46"/>
        <v>2.8869517296660905</v>
      </c>
      <c r="I705">
        <f t="shared" si="47"/>
        <v>3.1800305603567045</v>
      </c>
      <c r="J705" s="9">
        <v>2.7690402831306113</v>
      </c>
      <c r="K705">
        <f t="shared" si="44"/>
        <v>3.1948083147475415</v>
      </c>
    </row>
    <row r="706" spans="1:11" ht="12.75">
      <c r="A706" s="2">
        <v>3001</v>
      </c>
      <c r="B706" s="1">
        <v>0.6666666666666666</v>
      </c>
      <c r="C706">
        <v>14</v>
      </c>
      <c r="D706">
        <v>1020</v>
      </c>
      <c r="E706">
        <v>932</v>
      </c>
      <c r="F706" s="8">
        <f t="shared" si="45"/>
        <v>1020</v>
      </c>
      <c r="G706">
        <f>F706*100/Hoja3!$C$21</f>
        <v>2.5550462162771472</v>
      </c>
      <c r="H706">
        <f t="shared" si="46"/>
        <v>2.327096014628892</v>
      </c>
      <c r="I706">
        <f t="shared" si="47"/>
        <v>2.327096014628892</v>
      </c>
      <c r="J706" s="9">
        <v>2.7690402831306113</v>
      </c>
      <c r="K706">
        <f t="shared" si="44"/>
        <v>2.396106236060656</v>
      </c>
    </row>
    <row r="707" spans="1:11" ht="12.75">
      <c r="A707" s="2">
        <v>3001</v>
      </c>
      <c r="B707" s="1">
        <v>0.6875</v>
      </c>
      <c r="C707">
        <v>14</v>
      </c>
      <c r="D707">
        <v>838</v>
      </c>
      <c r="E707">
        <v>608</v>
      </c>
      <c r="F707" s="8">
        <f t="shared" si="45"/>
        <v>838</v>
      </c>
      <c r="G707">
        <f>F707*100/Hoja3!$C$21</f>
        <v>2.0991458129806366</v>
      </c>
      <c r="H707">
        <f t="shared" si="46"/>
        <v>2.4773928508804888</v>
      </c>
      <c r="I707">
        <f t="shared" si="47"/>
        <v>2.327096014628892</v>
      </c>
      <c r="J707" s="9">
        <v>2.7690402831306113</v>
      </c>
      <c r="K707">
        <f t="shared" si="44"/>
        <v>2.396106236060656</v>
      </c>
    </row>
    <row r="708" spans="1:11" ht="12.75">
      <c r="A708" s="2">
        <v>3001</v>
      </c>
      <c r="B708" s="1">
        <v>0.7083333333333334</v>
      </c>
      <c r="C708">
        <v>14</v>
      </c>
      <c r="D708">
        <v>1140</v>
      </c>
      <c r="E708">
        <v>708</v>
      </c>
      <c r="F708" s="8">
        <f t="shared" si="45"/>
        <v>1140</v>
      </c>
      <c r="G708">
        <f>F708*100/Hoja3!$C$21</f>
        <v>2.8556398887803414</v>
      </c>
      <c r="H708">
        <f t="shared" si="46"/>
        <v>2.524986849026828</v>
      </c>
      <c r="I708">
        <f t="shared" si="47"/>
        <v>2.524986849026828</v>
      </c>
      <c r="J708" s="9">
        <v>2.7690402831306113</v>
      </c>
      <c r="K708">
        <f t="shared" si="44"/>
        <v>2.396106236060656</v>
      </c>
    </row>
    <row r="709" spans="1:11" ht="12.75">
      <c r="A709" s="2">
        <v>3001</v>
      </c>
      <c r="B709" s="1">
        <v>0.7291666666666666</v>
      </c>
      <c r="C709">
        <v>14</v>
      </c>
      <c r="D709">
        <v>815</v>
      </c>
      <c r="E709">
        <v>876</v>
      </c>
      <c r="F709" s="8">
        <f t="shared" si="45"/>
        <v>876</v>
      </c>
      <c r="G709">
        <f>F709*100/Hoja3!$C$21</f>
        <v>2.194333809273315</v>
      </c>
      <c r="H709">
        <f t="shared" si="46"/>
        <v>2.423536484557</v>
      </c>
      <c r="I709">
        <f t="shared" si="47"/>
        <v>2.423536484557</v>
      </c>
      <c r="J709" s="9">
        <v>2.7690402831306113</v>
      </c>
      <c r="K709">
        <f t="shared" si="44"/>
        <v>2.396106236060656</v>
      </c>
    </row>
    <row r="710" spans="1:11" ht="12.75">
      <c r="A710" s="2">
        <v>3001</v>
      </c>
      <c r="B710" s="1">
        <v>0.75</v>
      </c>
      <c r="C710">
        <v>15</v>
      </c>
      <c r="D710">
        <v>1059</v>
      </c>
      <c r="E710">
        <v>789</v>
      </c>
      <c r="F710" s="8">
        <f t="shared" si="45"/>
        <v>1059</v>
      </c>
      <c r="G710">
        <f>F710*100/Hoja3!$C$21</f>
        <v>2.6527391598406855</v>
      </c>
      <c r="H710">
        <f t="shared" si="46"/>
        <v>2.4886651135993585</v>
      </c>
      <c r="I710">
        <f t="shared" si="47"/>
        <v>2.4886651135993585</v>
      </c>
      <c r="J710" s="9">
        <v>2.7690402831306113</v>
      </c>
      <c r="K710">
        <f t="shared" si="44"/>
        <v>2.396106236060656</v>
      </c>
    </row>
    <row r="711" spans="1:11" ht="12.75">
      <c r="A711" s="2">
        <v>3001</v>
      </c>
      <c r="B711" s="1">
        <v>0.7708333333333334</v>
      </c>
      <c r="C711">
        <v>15</v>
      </c>
      <c r="D711">
        <v>613</v>
      </c>
      <c r="E711">
        <v>928</v>
      </c>
      <c r="F711" s="8">
        <f t="shared" si="45"/>
        <v>928</v>
      </c>
      <c r="G711">
        <f>F711*100/Hoja3!$C$21</f>
        <v>2.324591067358032</v>
      </c>
      <c r="H711">
        <f t="shared" si="46"/>
        <v>2.7617043661230927</v>
      </c>
      <c r="I711">
        <f t="shared" si="47"/>
        <v>2.4886651135993585</v>
      </c>
      <c r="J711" s="9">
        <v>2.7690402831306113</v>
      </c>
      <c r="K711">
        <f t="shared" si="44"/>
        <v>2.396106236060656</v>
      </c>
    </row>
    <row r="712" spans="1:11" ht="12.75">
      <c r="A712" s="2">
        <v>3001</v>
      </c>
      <c r="B712" s="1">
        <v>0.7916666666666666</v>
      </c>
      <c r="C712">
        <v>15</v>
      </c>
      <c r="D712">
        <v>533</v>
      </c>
      <c r="E712">
        <v>1277</v>
      </c>
      <c r="F712" s="8">
        <f t="shared" si="45"/>
        <v>1277</v>
      </c>
      <c r="G712">
        <f>F712*100/Hoja3!$C$21</f>
        <v>3.198817664888154</v>
      </c>
      <c r="H712">
        <f t="shared" si="46"/>
        <v>2.9808872523233383</v>
      </c>
      <c r="I712">
        <f t="shared" si="47"/>
        <v>2.9808872523233383</v>
      </c>
      <c r="J712" s="9">
        <v>2.7690402831306113</v>
      </c>
      <c r="K712">
        <f t="shared" si="44"/>
        <v>3.1948083147475415</v>
      </c>
    </row>
    <row r="713" spans="1:11" ht="12.75">
      <c r="A713" s="2">
        <v>3001</v>
      </c>
      <c r="B713" s="1">
        <v>0.8125</v>
      </c>
      <c r="C713">
        <v>15</v>
      </c>
      <c r="D713">
        <v>508</v>
      </c>
      <c r="E713">
        <v>1103</v>
      </c>
      <c r="F713" s="8">
        <f t="shared" si="45"/>
        <v>1103</v>
      </c>
      <c r="G713">
        <f>F713*100/Hoja3!$C$21</f>
        <v>2.762956839758523</v>
      </c>
      <c r="H713">
        <f t="shared" si="46"/>
        <v>3.159990982189825</v>
      </c>
      <c r="I713">
        <f t="shared" si="47"/>
        <v>2.9808872523233383</v>
      </c>
      <c r="J713" s="9">
        <v>2.7690402831306113</v>
      </c>
      <c r="K713">
        <f t="shared" si="44"/>
        <v>3.1948083147475415</v>
      </c>
    </row>
    <row r="714" spans="1:11" ht="12.75">
      <c r="A714" s="2">
        <v>3001</v>
      </c>
      <c r="B714" s="1">
        <v>0.8333333333333334</v>
      </c>
      <c r="C714">
        <v>15</v>
      </c>
      <c r="D714">
        <v>373</v>
      </c>
      <c r="E714">
        <v>1420</v>
      </c>
      <c r="F714" s="8">
        <f t="shared" si="45"/>
        <v>1420</v>
      </c>
      <c r="G714">
        <f>F714*100/Hoja3!$C$21</f>
        <v>3.5570251246211266</v>
      </c>
      <c r="H714">
        <f t="shared" si="46"/>
        <v>3.304025450264272</v>
      </c>
      <c r="I714">
        <f t="shared" si="47"/>
        <v>3.304025450264272</v>
      </c>
      <c r="J714" s="9">
        <v>3.461300353913264</v>
      </c>
      <c r="K714">
        <f t="shared" si="44"/>
        <v>3.1948083147475415</v>
      </c>
    </row>
    <row r="715" spans="1:11" ht="12.75">
      <c r="A715" s="2">
        <v>3001</v>
      </c>
      <c r="B715" s="1">
        <v>0.8541666666666666</v>
      </c>
      <c r="C715">
        <v>15</v>
      </c>
      <c r="D715">
        <v>287</v>
      </c>
      <c r="E715">
        <v>1218</v>
      </c>
      <c r="F715" s="8">
        <f t="shared" si="45"/>
        <v>1218</v>
      </c>
      <c r="G715">
        <f>F715*100/Hoja3!$C$21</f>
        <v>3.051025775907417</v>
      </c>
      <c r="H715">
        <f t="shared" si="46"/>
        <v>2.5450264271937075</v>
      </c>
      <c r="I715">
        <f t="shared" si="47"/>
        <v>3.304025450264272</v>
      </c>
      <c r="J715" s="9">
        <v>3.461300353913264</v>
      </c>
      <c r="K715">
        <f t="shared" si="44"/>
        <v>3.1948083147475415</v>
      </c>
    </row>
    <row r="716" spans="1:11" ht="12.75">
      <c r="A716" s="2">
        <v>3001</v>
      </c>
      <c r="B716" s="1">
        <v>0.875</v>
      </c>
      <c r="C716">
        <v>15</v>
      </c>
      <c r="D716">
        <v>226</v>
      </c>
      <c r="E716">
        <v>814</v>
      </c>
      <c r="F716" s="8">
        <f t="shared" si="45"/>
        <v>814</v>
      </c>
      <c r="G716">
        <f>F716*100/Hoja3!$C$21</f>
        <v>2.039027078479998</v>
      </c>
      <c r="H716">
        <f t="shared" si="46"/>
        <v>1.8636807695198017</v>
      </c>
      <c r="I716">
        <f t="shared" si="47"/>
        <v>1.8636807695198017</v>
      </c>
      <c r="J716" s="9">
        <v>2.0767802123479586</v>
      </c>
      <c r="K716">
        <f t="shared" si="44"/>
        <v>1.5974041573737707</v>
      </c>
    </row>
    <row r="717" spans="1:11" ht="12.75">
      <c r="A717" s="2">
        <v>3001</v>
      </c>
      <c r="B717" s="1">
        <v>0.8958333333333334</v>
      </c>
      <c r="C717">
        <v>21</v>
      </c>
      <c r="D717">
        <v>159</v>
      </c>
      <c r="E717">
        <v>674</v>
      </c>
      <c r="F717" s="8">
        <f t="shared" si="45"/>
        <v>674</v>
      </c>
      <c r="G717">
        <f>F717*100/Hoja3!$C$21</f>
        <v>1.6883344605596051</v>
      </c>
      <c r="H717">
        <f t="shared" si="46"/>
        <v>1.407780366223291</v>
      </c>
      <c r="I717">
        <f t="shared" si="47"/>
        <v>1.8636807695198017</v>
      </c>
      <c r="J717" s="9">
        <v>2.0767802123479586</v>
      </c>
      <c r="K717">
        <f t="shared" si="44"/>
        <v>1.5974041573737707</v>
      </c>
    </row>
    <row r="718" spans="1:11" ht="12.75">
      <c r="A718" s="2">
        <v>3001</v>
      </c>
      <c r="B718" s="1">
        <v>0.9166666666666666</v>
      </c>
      <c r="C718">
        <v>21</v>
      </c>
      <c r="D718">
        <v>206</v>
      </c>
      <c r="E718">
        <v>450</v>
      </c>
      <c r="F718" s="8">
        <f t="shared" si="45"/>
        <v>450</v>
      </c>
      <c r="G718">
        <f>F718*100/Hoja3!$C$21</f>
        <v>1.1272262718869768</v>
      </c>
      <c r="H718">
        <f t="shared" si="46"/>
        <v>0.7890583903208838</v>
      </c>
      <c r="I718">
        <f t="shared" si="47"/>
        <v>1.407780366223291</v>
      </c>
      <c r="J718" s="9">
        <v>1.3845201415653057</v>
      </c>
      <c r="K718">
        <f t="shared" si="44"/>
        <v>1.5974041573737707</v>
      </c>
    </row>
    <row r="719" spans="1:11" ht="12.75">
      <c r="A719" s="2">
        <v>3001</v>
      </c>
      <c r="B719" s="1">
        <v>0.9375</v>
      </c>
      <c r="C719">
        <v>21</v>
      </c>
      <c r="D719">
        <v>81</v>
      </c>
      <c r="E719">
        <v>180</v>
      </c>
      <c r="F719" s="8">
        <f t="shared" si="45"/>
        <v>180</v>
      </c>
      <c r="G719">
        <f>F719*100/Hoja3!$C$21</f>
        <v>0.4508905087547907</v>
      </c>
      <c r="H719">
        <f t="shared" si="46"/>
        <v>0.4283459833170512</v>
      </c>
      <c r="I719">
        <f t="shared" si="47"/>
        <v>0.4283459833170512</v>
      </c>
      <c r="J719" s="9">
        <v>0.6922600707826528</v>
      </c>
      <c r="K719">
        <f t="shared" si="44"/>
        <v>0.7987020786868854</v>
      </c>
    </row>
    <row r="720" spans="1:11" ht="12.75">
      <c r="A720" s="2">
        <v>3001</v>
      </c>
      <c r="B720" s="1">
        <v>0.9583333333333334</v>
      </c>
      <c r="C720">
        <v>21</v>
      </c>
      <c r="D720">
        <v>66</v>
      </c>
      <c r="E720">
        <v>162</v>
      </c>
      <c r="F720" s="8">
        <f t="shared" si="45"/>
        <v>162</v>
      </c>
      <c r="G720">
        <f>F720*100/Hoja3!$C$21</f>
        <v>0.40580145787931166</v>
      </c>
      <c r="H720">
        <f t="shared" si="46"/>
        <v>0.20290072893965583</v>
      </c>
      <c r="I720">
        <f t="shared" si="47"/>
        <v>0.4283459833170512</v>
      </c>
      <c r="J720" s="9">
        <v>0.6922600707826528</v>
      </c>
      <c r="K720">
        <f t="shared" si="44"/>
        <v>0.7987020786868854</v>
      </c>
    </row>
    <row r="721" ht="12.75">
      <c r="B721" s="1"/>
    </row>
    <row r="722" spans="1:11" ht="12.75">
      <c r="A722" s="2">
        <v>32</v>
      </c>
      <c r="B722" s="1">
        <v>0.25</v>
      </c>
      <c r="C722">
        <v>15</v>
      </c>
      <c r="D722">
        <v>281</v>
      </c>
      <c r="E722">
        <v>209</v>
      </c>
      <c r="F722" s="8">
        <f t="shared" si="45"/>
        <v>281</v>
      </c>
      <c r="G722">
        <f>F722*100/Hoja3!$C$22</f>
        <v>0.26411760282728025</v>
      </c>
      <c r="H722">
        <f t="shared" si="46"/>
        <v>0.7129295435747048</v>
      </c>
      <c r="I722">
        <v>0.7129295435747048</v>
      </c>
      <c r="J722" s="9">
        <v>0.6029588690879013</v>
      </c>
      <c r="K722">
        <f t="shared" si="44"/>
        <v>0.7987020786868854</v>
      </c>
    </row>
    <row r="723" spans="1:11" ht="12.75">
      <c r="A723" s="2">
        <v>32</v>
      </c>
      <c r="B723" s="1">
        <v>0.2708333333333333</v>
      </c>
      <c r="C723">
        <v>15</v>
      </c>
      <c r="D723">
        <v>1236</v>
      </c>
      <c r="E723">
        <v>1023</v>
      </c>
      <c r="F723" s="8">
        <f t="shared" si="45"/>
        <v>1236</v>
      </c>
      <c r="G723">
        <f>F723*100/Hoja3!$C$22</f>
        <v>1.1617414843221294</v>
      </c>
      <c r="H723">
        <f t="shared" si="46"/>
        <v>1.8831303105496655</v>
      </c>
      <c r="I723">
        <f t="shared" si="47"/>
        <v>0.7129295435747048</v>
      </c>
      <c r="J723" s="9">
        <v>0.6029588690879013</v>
      </c>
      <c r="K723">
        <f t="shared" si="44"/>
        <v>0.7987020786868854</v>
      </c>
    </row>
    <row r="724" spans="1:11" ht="12.75">
      <c r="A724" s="2">
        <v>32</v>
      </c>
      <c r="B724" s="1">
        <v>0.2916666666666667</v>
      </c>
      <c r="C724">
        <v>9</v>
      </c>
      <c r="D724">
        <v>2771</v>
      </c>
      <c r="E724">
        <v>946</v>
      </c>
      <c r="F724" s="8">
        <f t="shared" si="45"/>
        <v>2771</v>
      </c>
      <c r="G724">
        <f>F724*100/Hoja3!$C$22</f>
        <v>2.6045191367772014</v>
      </c>
      <c r="H724">
        <f t="shared" si="46"/>
        <v>2.6618542747575007</v>
      </c>
      <c r="I724">
        <f t="shared" si="47"/>
        <v>2.6618542747575007</v>
      </c>
      <c r="J724" s="9">
        <v>2.4118354763516052</v>
      </c>
      <c r="K724">
        <f t="shared" si="44"/>
        <v>2.396106236060656</v>
      </c>
    </row>
    <row r="725" spans="1:11" ht="12.75">
      <c r="A725" s="2">
        <v>32</v>
      </c>
      <c r="B725" s="1">
        <v>0.3125</v>
      </c>
      <c r="C725">
        <v>9</v>
      </c>
      <c r="D725">
        <v>2893</v>
      </c>
      <c r="E725">
        <v>2611</v>
      </c>
      <c r="F725" s="8">
        <f t="shared" si="45"/>
        <v>2893</v>
      </c>
      <c r="G725">
        <f>F725*100/Hoja3!$C$22</f>
        <v>2.7191894127378</v>
      </c>
      <c r="H725">
        <f t="shared" si="46"/>
        <v>3.0288931498608918</v>
      </c>
      <c r="I725">
        <f t="shared" si="47"/>
        <v>2.6618542747575007</v>
      </c>
      <c r="J725" s="9">
        <v>2.4118354763516052</v>
      </c>
      <c r="K725">
        <f aca="true" t="shared" si="48" ref="K725:K788">IF(ABS((I725-$M$2))&lt;ABS((I725-$M$3)),$M$2,IF(ABS((I725-$M$3))&lt;ABS(I725-$M$4),$M$3,IF(ABS((I725-$M$4))&lt;ABS(I725-$M$5),$M$4,IF(ABS((I725-$M$5))&lt;ABS((I725-$M$6)),$M$5,IF(ABS((I725-$M$6))&lt;ABS((I725-$M$7)),$M$6,IF(ABS((I725-$M$7))&lt;ABS((I725-$M$8)),$M$7,$M$8))))))</f>
        <v>2.396106236060656</v>
      </c>
    </row>
    <row r="726" spans="1:11" ht="12.75">
      <c r="A726" s="2">
        <v>32</v>
      </c>
      <c r="B726" s="1">
        <v>0.3333333333333333</v>
      </c>
      <c r="C726">
        <v>7</v>
      </c>
      <c r="D726">
        <v>3552</v>
      </c>
      <c r="E726">
        <v>2599</v>
      </c>
      <c r="F726" s="8">
        <f t="shared" si="45"/>
        <v>3552</v>
      </c>
      <c r="G726">
        <f>F726*100/Hoja3!$C$22</f>
        <v>3.338596886983984</v>
      </c>
      <c r="H726">
        <f t="shared" si="46"/>
        <v>3.4631363260395522</v>
      </c>
      <c r="I726">
        <f t="shared" si="47"/>
        <v>3.4631363260395522</v>
      </c>
      <c r="J726" s="9">
        <v>3.617753214527408</v>
      </c>
      <c r="K726">
        <f t="shared" si="48"/>
        <v>3.1948083147475415</v>
      </c>
    </row>
    <row r="727" spans="1:11" ht="12.75">
      <c r="A727" s="2">
        <v>32</v>
      </c>
      <c r="B727" s="1">
        <v>0.3541666666666667</v>
      </c>
      <c r="C727">
        <v>7</v>
      </c>
      <c r="D727">
        <v>3817</v>
      </c>
      <c r="E727">
        <v>2672</v>
      </c>
      <c r="F727" s="8">
        <f t="shared" si="45"/>
        <v>3817</v>
      </c>
      <c r="G727">
        <f>F727*100/Hoja3!$C$22</f>
        <v>3.58767576509512</v>
      </c>
      <c r="H727">
        <f t="shared" si="46"/>
        <v>3.680257914128882</v>
      </c>
      <c r="I727">
        <f t="shared" si="47"/>
        <v>3.680257914128882</v>
      </c>
      <c r="J727" s="9">
        <v>3.617753214527408</v>
      </c>
      <c r="K727">
        <f t="shared" si="48"/>
        <v>3.993510393434427</v>
      </c>
    </row>
    <row r="728" spans="1:11" ht="12.75">
      <c r="A728" s="2">
        <v>32</v>
      </c>
      <c r="B728" s="1">
        <v>0.375</v>
      </c>
      <c r="C728">
        <v>7</v>
      </c>
      <c r="D728">
        <v>4014</v>
      </c>
      <c r="E728">
        <v>1437</v>
      </c>
      <c r="F728" s="8">
        <f t="shared" si="45"/>
        <v>4014</v>
      </c>
      <c r="G728">
        <f>F728*100/Hoja3!$C$22</f>
        <v>3.772840063162644</v>
      </c>
      <c r="H728">
        <f t="shared" si="46"/>
        <v>3.6971764794345443</v>
      </c>
      <c r="I728">
        <f t="shared" si="47"/>
        <v>3.6971764794345443</v>
      </c>
      <c r="J728" s="9">
        <v>3.617753214527408</v>
      </c>
      <c r="K728">
        <f t="shared" si="48"/>
        <v>3.993510393434427</v>
      </c>
    </row>
    <row r="729" spans="1:11" ht="12.75">
      <c r="A729" s="2">
        <v>32</v>
      </c>
      <c r="B729" s="1">
        <v>0.3958333333333333</v>
      </c>
      <c r="C729">
        <v>7</v>
      </c>
      <c r="D729">
        <v>3853</v>
      </c>
      <c r="E729">
        <v>2709</v>
      </c>
      <c r="F729" s="8">
        <f t="shared" si="45"/>
        <v>3853</v>
      </c>
      <c r="G729">
        <f>F729*100/Hoja3!$C$22</f>
        <v>3.621512895706444</v>
      </c>
      <c r="H729">
        <f t="shared" si="46"/>
        <v>3.598954808632228</v>
      </c>
      <c r="I729">
        <f t="shared" si="47"/>
        <v>3.598954808632228</v>
      </c>
      <c r="J729" s="9">
        <v>3.617753214527408</v>
      </c>
      <c r="K729">
        <f t="shared" si="48"/>
        <v>3.993510393434427</v>
      </c>
    </row>
    <row r="730" spans="1:11" ht="12.75">
      <c r="A730" s="2">
        <v>32</v>
      </c>
      <c r="B730" s="1">
        <v>0.4166666666666667</v>
      </c>
      <c r="C730">
        <v>7</v>
      </c>
      <c r="D730">
        <v>3805</v>
      </c>
      <c r="E730">
        <v>2869</v>
      </c>
      <c r="F730" s="8">
        <f t="shared" si="45"/>
        <v>3805</v>
      </c>
      <c r="G730">
        <f>F730*100/Hoja3!$C$22</f>
        <v>3.576396721558012</v>
      </c>
      <c r="H730">
        <f t="shared" si="46"/>
        <v>4.055286111737725</v>
      </c>
      <c r="I730">
        <f t="shared" si="47"/>
        <v>3.598954808632228</v>
      </c>
      <c r="J730" s="9">
        <v>3.617753214527408</v>
      </c>
      <c r="K730">
        <f t="shared" si="48"/>
        <v>3.993510393434427</v>
      </c>
    </row>
    <row r="731" spans="1:11" ht="12.75">
      <c r="A731" s="2">
        <v>32</v>
      </c>
      <c r="B731" s="1">
        <v>0.4375</v>
      </c>
      <c r="C731">
        <v>7</v>
      </c>
      <c r="D731">
        <v>4824</v>
      </c>
      <c r="E731">
        <v>3118</v>
      </c>
      <c r="F731" s="8">
        <f t="shared" si="45"/>
        <v>4824</v>
      </c>
      <c r="G731">
        <f>F731*100/Hoja3!$C$22</f>
        <v>4.534175501917438</v>
      </c>
      <c r="H731">
        <f t="shared" si="46"/>
        <v>3.9424956763666446</v>
      </c>
      <c r="I731">
        <f t="shared" si="47"/>
        <v>4.055286111737725</v>
      </c>
      <c r="J731" s="9">
        <v>3.9192326490713585</v>
      </c>
      <c r="K731">
        <f t="shared" si="48"/>
        <v>3.993510393434427</v>
      </c>
    </row>
    <row r="732" spans="1:12" ht="12.75">
      <c r="A732" s="2">
        <v>32</v>
      </c>
      <c r="B732" s="1">
        <v>0.4583333333333333</v>
      </c>
      <c r="C732">
        <v>7</v>
      </c>
      <c r="D732">
        <v>3463</v>
      </c>
      <c r="E732">
        <v>3565</v>
      </c>
      <c r="F732" s="8">
        <f t="shared" si="45"/>
        <v>3565</v>
      </c>
      <c r="G732">
        <f>F732*100/Hoja3!$C$22</f>
        <v>3.350815850815851</v>
      </c>
      <c r="H732">
        <f t="shared" si="46"/>
        <v>3.4321189563125047</v>
      </c>
      <c r="I732">
        <f t="shared" si="47"/>
        <v>3.4321189563125047</v>
      </c>
      <c r="J732" s="9">
        <v>3.9192326490713585</v>
      </c>
      <c r="K732">
        <f t="shared" si="48"/>
        <v>3.1948083147475415</v>
      </c>
      <c r="L732">
        <f>(K731+K732)/2</f>
        <v>3.5941593540909844</v>
      </c>
    </row>
    <row r="733" spans="1:11" ht="12.75">
      <c r="A733" s="2">
        <v>32</v>
      </c>
      <c r="B733" s="1">
        <v>0.4791666666666667</v>
      </c>
      <c r="C733">
        <v>7</v>
      </c>
      <c r="D733">
        <v>3738</v>
      </c>
      <c r="E733">
        <v>3040</v>
      </c>
      <c r="F733" s="8">
        <f t="shared" si="45"/>
        <v>3738</v>
      </c>
      <c r="G733">
        <f>F733*100/Hoja3!$C$22</f>
        <v>3.5134220618091585</v>
      </c>
      <c r="H733">
        <f t="shared" si="46"/>
        <v>3.494153695766599</v>
      </c>
      <c r="I733">
        <f t="shared" si="47"/>
        <v>3.494153695766599</v>
      </c>
      <c r="J733" s="9">
        <v>3.9192326490713585</v>
      </c>
      <c r="K733">
        <f t="shared" si="48"/>
        <v>3.1948083147475415</v>
      </c>
    </row>
    <row r="734" spans="1:11" ht="12.75">
      <c r="A734" s="2">
        <v>32</v>
      </c>
      <c r="B734" s="1">
        <v>0.5</v>
      </c>
      <c r="C734">
        <v>7</v>
      </c>
      <c r="D734">
        <v>2402</v>
      </c>
      <c r="E734">
        <v>3697</v>
      </c>
      <c r="F734" s="8">
        <f t="shared" si="45"/>
        <v>3697</v>
      </c>
      <c r="G734">
        <f>F734*100/Hoja3!$C$22</f>
        <v>3.474885329724039</v>
      </c>
      <c r="H734">
        <f t="shared" si="46"/>
        <v>4.101342206180916</v>
      </c>
      <c r="I734">
        <f t="shared" si="47"/>
        <v>3.494153695766599</v>
      </c>
      <c r="J734" s="9">
        <v>3.9192326490713585</v>
      </c>
      <c r="K734">
        <f t="shared" si="48"/>
        <v>3.1948083147475415</v>
      </c>
    </row>
    <row r="735" spans="1:11" ht="12.75">
      <c r="A735" s="2">
        <v>32</v>
      </c>
      <c r="B735" s="1">
        <v>0.5208333333333334</v>
      </c>
      <c r="C735">
        <v>7</v>
      </c>
      <c r="D735">
        <v>2563</v>
      </c>
      <c r="E735">
        <v>5030</v>
      </c>
      <c r="F735" s="8">
        <f t="shared" si="45"/>
        <v>5030</v>
      </c>
      <c r="G735">
        <f>F735*100/Hoja3!$C$22</f>
        <v>4.727799082637793</v>
      </c>
      <c r="H735">
        <f t="shared" si="46"/>
        <v>4.196274155951576</v>
      </c>
      <c r="I735">
        <f t="shared" si="47"/>
        <v>4.196274155951576</v>
      </c>
      <c r="J735" s="9">
        <v>3.9192326490713585</v>
      </c>
      <c r="K735">
        <f t="shared" si="48"/>
        <v>3.993510393434427</v>
      </c>
    </row>
    <row r="736" spans="1:11" ht="12.75">
      <c r="A736" s="2">
        <v>32</v>
      </c>
      <c r="B736" s="1">
        <v>0.5416666666666666</v>
      </c>
      <c r="C736">
        <v>7</v>
      </c>
      <c r="D736">
        <v>3528</v>
      </c>
      <c r="E736">
        <v>3899</v>
      </c>
      <c r="F736" s="8">
        <f t="shared" si="45"/>
        <v>3899</v>
      </c>
      <c r="G736">
        <f>F736*100/Hoja3!$C$22</f>
        <v>3.6647492292653583</v>
      </c>
      <c r="H736">
        <f t="shared" si="46"/>
        <v>3.537390029325513</v>
      </c>
      <c r="I736">
        <f t="shared" si="47"/>
        <v>3.537390029325513</v>
      </c>
      <c r="J736" s="9">
        <v>3.9192326490713585</v>
      </c>
      <c r="K736">
        <f t="shared" si="48"/>
        <v>3.1948083147475415</v>
      </c>
    </row>
    <row r="737" spans="1:11" ht="12.75">
      <c r="A737" s="2">
        <v>32</v>
      </c>
      <c r="B737" s="1">
        <v>0.5625</v>
      </c>
      <c r="C737">
        <v>7</v>
      </c>
      <c r="D737">
        <v>2487</v>
      </c>
      <c r="E737">
        <v>3628</v>
      </c>
      <c r="F737" s="8">
        <f t="shared" si="45"/>
        <v>3628</v>
      </c>
      <c r="G737">
        <f>F737*100/Hoja3!$C$22</f>
        <v>3.410030829385668</v>
      </c>
      <c r="H737">
        <f t="shared" si="46"/>
        <v>3.8912700203022785</v>
      </c>
      <c r="I737">
        <f t="shared" si="47"/>
        <v>3.537390029325513</v>
      </c>
      <c r="J737" s="9">
        <v>3.9192326490713585</v>
      </c>
      <c r="K737">
        <f t="shared" si="48"/>
        <v>3.1948083147475415</v>
      </c>
    </row>
    <row r="738" spans="1:11" ht="12.75">
      <c r="A738" s="2">
        <v>32</v>
      </c>
      <c r="B738" s="1">
        <v>0.5833333333333334</v>
      </c>
      <c r="C738">
        <v>7</v>
      </c>
      <c r="D738">
        <v>2142</v>
      </c>
      <c r="E738">
        <v>4652</v>
      </c>
      <c r="F738" s="8">
        <f t="shared" si="45"/>
        <v>4652</v>
      </c>
      <c r="G738">
        <f>F738*100/Hoja3!$C$22</f>
        <v>4.372509211218889</v>
      </c>
      <c r="H738">
        <f t="shared" si="46"/>
        <v>4.220712083615309</v>
      </c>
      <c r="I738">
        <f t="shared" si="47"/>
        <v>4.220712083615309</v>
      </c>
      <c r="J738" s="9">
        <v>3.9192326490713585</v>
      </c>
      <c r="K738">
        <f t="shared" si="48"/>
        <v>3.993510393434427</v>
      </c>
    </row>
    <row r="739" spans="1:11" ht="12.75">
      <c r="A739" s="2">
        <v>32</v>
      </c>
      <c r="B739" s="1">
        <v>0.6041666666666666</v>
      </c>
      <c r="C739">
        <v>7</v>
      </c>
      <c r="D739">
        <v>4329</v>
      </c>
      <c r="E739">
        <v>3587</v>
      </c>
      <c r="F739" s="8">
        <f t="shared" si="45"/>
        <v>4329</v>
      </c>
      <c r="G739">
        <f>F739*100/Hoja3!$C$22</f>
        <v>4.068914956011731</v>
      </c>
      <c r="H739">
        <f t="shared" si="46"/>
        <v>3.155312429505978</v>
      </c>
      <c r="I739">
        <f t="shared" si="47"/>
        <v>4.220712083615309</v>
      </c>
      <c r="J739" s="9">
        <v>3.9192326490713585</v>
      </c>
      <c r="K739">
        <f t="shared" si="48"/>
        <v>3.993510393434427</v>
      </c>
    </row>
    <row r="740" spans="1:11" ht="12.75">
      <c r="A740" s="2">
        <v>32</v>
      </c>
      <c r="B740" s="1">
        <v>0.625</v>
      </c>
      <c r="C740">
        <v>7</v>
      </c>
      <c r="D740">
        <v>2299</v>
      </c>
      <c r="E740">
        <v>2385</v>
      </c>
      <c r="F740" s="8">
        <f t="shared" si="45"/>
        <v>2385</v>
      </c>
      <c r="G740">
        <f>F740*100/Hoja3!$C$22</f>
        <v>2.2417099030002254</v>
      </c>
      <c r="H740">
        <f t="shared" si="46"/>
        <v>2.6134483795774117</v>
      </c>
      <c r="I740">
        <f t="shared" si="47"/>
        <v>2.6134483795774117</v>
      </c>
      <c r="J740" s="9">
        <v>2.4118354763516052</v>
      </c>
      <c r="K740">
        <f t="shared" si="48"/>
        <v>2.396106236060656</v>
      </c>
    </row>
    <row r="741" spans="1:11" ht="12.75">
      <c r="A741" s="2">
        <v>32</v>
      </c>
      <c r="B741" s="1">
        <v>0.6458333333333334</v>
      </c>
      <c r="C741">
        <v>9</v>
      </c>
      <c r="D741">
        <v>3176</v>
      </c>
      <c r="E741">
        <v>2011</v>
      </c>
      <c r="F741" s="8">
        <f aca="true" t="shared" si="49" ref="F741:F804">IF(E741&gt;D741,E741,D741)</f>
        <v>3176</v>
      </c>
      <c r="G741">
        <f>F741*100/Hoja3!$C$22</f>
        <v>2.985186856154598</v>
      </c>
      <c r="H741">
        <f aca="true" t="shared" si="50" ref="H741:H804">(G741+G742)/2</f>
        <v>2.62472742311452</v>
      </c>
      <c r="I741">
        <f aca="true" t="shared" si="51" ref="I741:I804">IF(ABS((G741-H740))&gt;ABS((G741-H741)),H741,H740)</f>
        <v>2.62472742311452</v>
      </c>
      <c r="J741" s="9">
        <v>2.4118354763516052</v>
      </c>
      <c r="K741">
        <f t="shared" si="48"/>
        <v>2.396106236060656</v>
      </c>
    </row>
    <row r="742" spans="1:11" ht="12.75">
      <c r="A742" s="2">
        <v>32</v>
      </c>
      <c r="B742" s="1">
        <v>0.6666666666666666</v>
      </c>
      <c r="C742">
        <v>9</v>
      </c>
      <c r="D742">
        <v>2409</v>
      </c>
      <c r="E742">
        <v>2325</v>
      </c>
      <c r="F742" s="8">
        <f t="shared" si="49"/>
        <v>2409</v>
      </c>
      <c r="G742">
        <f>F742*100/Hoja3!$C$22</f>
        <v>2.264267990074442</v>
      </c>
      <c r="H742">
        <f t="shared" si="50"/>
        <v>2.5711519663132565</v>
      </c>
      <c r="I742">
        <f t="shared" si="51"/>
        <v>2.5711519663132565</v>
      </c>
      <c r="J742" s="9">
        <v>2.4118354763516052</v>
      </c>
      <c r="K742">
        <f t="shared" si="48"/>
        <v>2.396106236060656</v>
      </c>
    </row>
    <row r="743" spans="1:11" ht="12.75">
      <c r="A743" s="2">
        <v>32</v>
      </c>
      <c r="B743" s="1">
        <v>0.6875</v>
      </c>
      <c r="C743">
        <v>9</v>
      </c>
      <c r="D743">
        <v>3062</v>
      </c>
      <c r="E743">
        <v>2654</v>
      </c>
      <c r="F743" s="8">
        <f t="shared" si="49"/>
        <v>3062</v>
      </c>
      <c r="G743">
        <f>F743*100/Hoja3!$C$22</f>
        <v>2.8780359425520716</v>
      </c>
      <c r="H743">
        <f t="shared" si="50"/>
        <v>3.1576622302428756</v>
      </c>
      <c r="I743">
        <f t="shared" si="51"/>
        <v>3.1576622302428756</v>
      </c>
      <c r="J743" s="9">
        <v>3.0147943454395065</v>
      </c>
      <c r="K743">
        <f t="shared" si="48"/>
        <v>3.1948083147475415</v>
      </c>
    </row>
    <row r="744" spans="1:11" ht="12.75">
      <c r="A744" s="2">
        <v>32</v>
      </c>
      <c r="B744" s="1">
        <v>0.7083333333333334</v>
      </c>
      <c r="C744">
        <v>9</v>
      </c>
      <c r="D744">
        <v>3657</v>
      </c>
      <c r="E744">
        <v>2421</v>
      </c>
      <c r="F744" s="8">
        <f t="shared" si="49"/>
        <v>3657</v>
      </c>
      <c r="G744">
        <f>F744*100/Hoja3!$C$22</f>
        <v>3.437288517933679</v>
      </c>
      <c r="H744">
        <f t="shared" si="50"/>
        <v>3.437288517933679</v>
      </c>
      <c r="I744">
        <f t="shared" si="51"/>
        <v>3.437288517933679</v>
      </c>
      <c r="J744" s="9">
        <v>3.316273779983457</v>
      </c>
      <c r="K744">
        <f t="shared" si="48"/>
        <v>3.1948083147475415</v>
      </c>
    </row>
    <row r="745" spans="1:11" ht="12.75">
      <c r="A745" s="2">
        <v>32</v>
      </c>
      <c r="B745" s="1">
        <v>0.7291666666666666</v>
      </c>
      <c r="C745">
        <v>9</v>
      </c>
      <c r="D745">
        <v>3657</v>
      </c>
      <c r="E745">
        <v>2777</v>
      </c>
      <c r="F745" s="8">
        <f t="shared" si="49"/>
        <v>3657</v>
      </c>
      <c r="G745">
        <f>F745*100/Hoja3!$C$22</f>
        <v>3.437288517933679</v>
      </c>
      <c r="H745">
        <f t="shared" si="50"/>
        <v>3.0420520339875177</v>
      </c>
      <c r="I745">
        <f t="shared" si="51"/>
        <v>3.437288517933679</v>
      </c>
      <c r="J745" s="9">
        <v>3.316273779983457</v>
      </c>
      <c r="K745">
        <f t="shared" si="48"/>
        <v>3.1948083147475415</v>
      </c>
    </row>
    <row r="746" spans="1:12" ht="12.75">
      <c r="A746" s="2">
        <v>32</v>
      </c>
      <c r="B746" s="1">
        <v>0.75</v>
      </c>
      <c r="C746">
        <v>9</v>
      </c>
      <c r="D746">
        <v>2664</v>
      </c>
      <c r="E746">
        <v>2816</v>
      </c>
      <c r="F746" s="8">
        <f t="shared" si="49"/>
        <v>2816</v>
      </c>
      <c r="G746">
        <f>F746*100/Hoja3!$C$22</f>
        <v>2.6468155500413566</v>
      </c>
      <c r="H746">
        <f t="shared" si="50"/>
        <v>2.776524550718099</v>
      </c>
      <c r="I746">
        <f t="shared" si="51"/>
        <v>2.776524550718099</v>
      </c>
      <c r="J746" s="9">
        <v>3.316273779983457</v>
      </c>
      <c r="K746">
        <f t="shared" si="48"/>
        <v>2.396106236060656</v>
      </c>
      <c r="L746">
        <f>(K745+K746)/2</f>
        <v>2.7954572754040985</v>
      </c>
    </row>
    <row r="747" spans="1:11" ht="12.75">
      <c r="A747" s="2">
        <v>32</v>
      </c>
      <c r="B747" s="1">
        <v>0.7708333333333334</v>
      </c>
      <c r="C747">
        <v>9</v>
      </c>
      <c r="D747">
        <v>2484</v>
      </c>
      <c r="E747">
        <v>3092</v>
      </c>
      <c r="F747" s="8">
        <f t="shared" si="49"/>
        <v>3092</v>
      </c>
      <c r="G747">
        <f>F747*100/Hoja3!$C$22</f>
        <v>2.9062335513948416</v>
      </c>
      <c r="H747">
        <f t="shared" si="50"/>
        <v>3.136514023610798</v>
      </c>
      <c r="I747">
        <f t="shared" si="51"/>
        <v>2.776524550718099</v>
      </c>
      <c r="J747" s="9">
        <v>3.316273779983457</v>
      </c>
      <c r="K747">
        <f t="shared" si="48"/>
        <v>2.396106236060656</v>
      </c>
    </row>
    <row r="748" spans="1:11" ht="12.75">
      <c r="A748" s="2">
        <v>32</v>
      </c>
      <c r="B748" s="1">
        <v>0.7916666666666666</v>
      </c>
      <c r="C748">
        <v>9</v>
      </c>
      <c r="D748">
        <v>2240</v>
      </c>
      <c r="E748">
        <v>3582</v>
      </c>
      <c r="F748" s="8">
        <f t="shared" si="49"/>
        <v>3582</v>
      </c>
      <c r="G748">
        <f>F748*100/Hoja3!$C$22</f>
        <v>3.366794495826754</v>
      </c>
      <c r="H748">
        <f t="shared" si="50"/>
        <v>3.4946236559139785</v>
      </c>
      <c r="I748">
        <f t="shared" si="51"/>
        <v>3.4946236559139785</v>
      </c>
      <c r="J748" s="9">
        <v>3.316273779983457</v>
      </c>
      <c r="K748">
        <f t="shared" si="48"/>
        <v>3.1948083147475415</v>
      </c>
    </row>
    <row r="749" spans="1:11" ht="12.75">
      <c r="A749" s="2">
        <v>32</v>
      </c>
      <c r="B749" s="1">
        <v>0.8125</v>
      </c>
      <c r="C749">
        <v>9</v>
      </c>
      <c r="D749">
        <v>1890</v>
      </c>
      <c r="E749">
        <v>3854</v>
      </c>
      <c r="F749" s="8">
        <f t="shared" si="49"/>
        <v>3854</v>
      </c>
      <c r="G749">
        <f>F749*100/Hoja3!$C$22</f>
        <v>3.622452816001203</v>
      </c>
      <c r="H749">
        <f t="shared" si="50"/>
        <v>3.3475261297841943</v>
      </c>
      <c r="I749">
        <f t="shared" si="51"/>
        <v>3.4946236559139785</v>
      </c>
      <c r="J749" s="9">
        <v>3.316273779983457</v>
      </c>
      <c r="K749">
        <f t="shared" si="48"/>
        <v>3.1948083147475415</v>
      </c>
    </row>
    <row r="750" spans="1:11" ht="12.75">
      <c r="A750" s="2">
        <v>32</v>
      </c>
      <c r="B750" s="1">
        <v>0.8333333333333334</v>
      </c>
      <c r="C750">
        <v>9</v>
      </c>
      <c r="D750">
        <v>1604</v>
      </c>
      <c r="E750">
        <v>3269</v>
      </c>
      <c r="F750" s="8">
        <f t="shared" si="49"/>
        <v>3269</v>
      </c>
      <c r="G750">
        <f>F750*100/Hoja3!$C$22</f>
        <v>3.0725994435671855</v>
      </c>
      <c r="H750">
        <f t="shared" si="50"/>
        <v>2.574911647492293</v>
      </c>
      <c r="I750">
        <f t="shared" si="51"/>
        <v>3.3475261297841943</v>
      </c>
      <c r="J750" s="9">
        <v>3.316273779983457</v>
      </c>
      <c r="K750">
        <f t="shared" si="48"/>
        <v>3.1948083147475415</v>
      </c>
    </row>
    <row r="751" spans="1:11" ht="12.75">
      <c r="A751" s="2">
        <v>32</v>
      </c>
      <c r="B751" s="1">
        <v>0.8541666666666666</v>
      </c>
      <c r="C751">
        <v>9</v>
      </c>
      <c r="D751">
        <v>1505</v>
      </c>
      <c r="E751">
        <v>2210</v>
      </c>
      <c r="F751" s="8">
        <f t="shared" si="49"/>
        <v>2210</v>
      </c>
      <c r="G751">
        <f>F751*100/Hoja3!$C$22</f>
        <v>2.0772238514173997</v>
      </c>
      <c r="H751">
        <f t="shared" si="50"/>
        <v>2.0847432137754716</v>
      </c>
      <c r="I751">
        <f t="shared" si="51"/>
        <v>2.0847432137754716</v>
      </c>
      <c r="J751" s="9">
        <v>1.808876607263704</v>
      </c>
      <c r="K751">
        <f t="shared" si="48"/>
        <v>2.396106236060656</v>
      </c>
    </row>
    <row r="752" spans="1:11" ht="12.75">
      <c r="A752" s="2">
        <v>32</v>
      </c>
      <c r="B752" s="1">
        <v>0.875</v>
      </c>
      <c r="C752">
        <v>9</v>
      </c>
      <c r="D752">
        <v>991</v>
      </c>
      <c r="E752">
        <v>2226</v>
      </c>
      <c r="F752" s="8">
        <f t="shared" si="49"/>
        <v>2226</v>
      </c>
      <c r="G752">
        <f>F752*100/Hoja3!$C$22</f>
        <v>2.092262576133544</v>
      </c>
      <c r="H752">
        <f t="shared" si="50"/>
        <v>1.696556132040003</v>
      </c>
      <c r="I752">
        <f t="shared" si="51"/>
        <v>2.0847432137754716</v>
      </c>
      <c r="J752" s="9">
        <v>1.808876607263704</v>
      </c>
      <c r="K752">
        <f t="shared" si="48"/>
        <v>2.396106236060656</v>
      </c>
    </row>
    <row r="753" spans="1:11" ht="12.75">
      <c r="A753" s="2">
        <v>32</v>
      </c>
      <c r="B753" s="1">
        <v>0.8958333333333334</v>
      </c>
      <c r="C753">
        <v>16</v>
      </c>
      <c r="D753">
        <v>627</v>
      </c>
      <c r="E753">
        <v>1384</v>
      </c>
      <c r="F753" s="8">
        <f t="shared" si="49"/>
        <v>1384</v>
      </c>
      <c r="G753">
        <f>F753*100/Hoja3!$C$22</f>
        <v>1.3008496879464622</v>
      </c>
      <c r="H753">
        <f t="shared" si="50"/>
        <v>1.0879577411835477</v>
      </c>
      <c r="I753">
        <f t="shared" si="51"/>
        <v>1.0879577411835477</v>
      </c>
      <c r="J753" s="9">
        <v>1.2059177381758026</v>
      </c>
      <c r="K753">
        <f t="shared" si="48"/>
        <v>0.7987020786868854</v>
      </c>
    </row>
    <row r="754" spans="1:11" ht="12.75">
      <c r="A754" s="2">
        <v>32</v>
      </c>
      <c r="B754" s="1">
        <v>0.9166666666666666</v>
      </c>
      <c r="C754">
        <v>16</v>
      </c>
      <c r="D754">
        <v>469</v>
      </c>
      <c r="E754">
        <v>931</v>
      </c>
      <c r="F754" s="8">
        <f t="shared" si="49"/>
        <v>931</v>
      </c>
      <c r="G754">
        <f>F754*100/Hoja3!$C$22</f>
        <v>0.8750657944206331</v>
      </c>
      <c r="H754">
        <f t="shared" si="50"/>
        <v>0.7594555981652755</v>
      </c>
      <c r="I754">
        <f t="shared" si="51"/>
        <v>0.7594555981652755</v>
      </c>
      <c r="J754" s="9">
        <v>0.6029588690879013</v>
      </c>
      <c r="K754">
        <f t="shared" si="48"/>
        <v>0.7987020786868854</v>
      </c>
    </row>
    <row r="755" spans="1:11" ht="12.75">
      <c r="A755" s="2">
        <v>32</v>
      </c>
      <c r="B755" s="1">
        <v>0.9375</v>
      </c>
      <c r="C755">
        <v>16</v>
      </c>
      <c r="D755">
        <v>455</v>
      </c>
      <c r="E755">
        <v>685</v>
      </c>
      <c r="F755" s="8">
        <f t="shared" si="49"/>
        <v>685</v>
      </c>
      <c r="G755">
        <f>F755*100/Hoja3!$C$22</f>
        <v>0.643845401909918</v>
      </c>
      <c r="H755">
        <f t="shared" si="50"/>
        <v>0.5160162418226935</v>
      </c>
      <c r="I755">
        <f t="shared" si="51"/>
        <v>0.7594555981652755</v>
      </c>
      <c r="J755" s="9">
        <v>0.6029588690879013</v>
      </c>
      <c r="K755">
        <f t="shared" si="48"/>
        <v>0.7987020786868854</v>
      </c>
    </row>
    <row r="756" spans="1:11" ht="12.75">
      <c r="A756" s="2">
        <v>32</v>
      </c>
      <c r="B756" s="1">
        <v>0.9583333333333334</v>
      </c>
      <c r="C756">
        <v>16</v>
      </c>
      <c r="D756">
        <v>63</v>
      </c>
      <c r="E756">
        <v>413</v>
      </c>
      <c r="F756" s="8">
        <f t="shared" si="49"/>
        <v>413</v>
      </c>
      <c r="G756">
        <f>F756*100/Hoja3!$C$22</f>
        <v>0.38818708173546884</v>
      </c>
      <c r="H756">
        <f t="shared" si="50"/>
        <v>0.19409354086773442</v>
      </c>
      <c r="I756">
        <f t="shared" si="51"/>
        <v>0.5160162418226935</v>
      </c>
      <c r="J756" s="9">
        <v>0.6029588690879013</v>
      </c>
      <c r="K756">
        <f t="shared" si="48"/>
        <v>0.7987020786868854</v>
      </c>
    </row>
    <row r="757" ht="12.75">
      <c r="B757" s="1"/>
    </row>
    <row r="758" spans="1:11" ht="12.75">
      <c r="A758" s="2">
        <v>33</v>
      </c>
      <c r="B758" s="1">
        <v>0.25</v>
      </c>
      <c r="C758">
        <v>12</v>
      </c>
      <c r="D758">
        <v>32</v>
      </c>
      <c r="E758">
        <v>45</v>
      </c>
      <c r="F758" s="8">
        <f t="shared" si="49"/>
        <v>45</v>
      </c>
      <c r="G758">
        <f>F758*100/Hoja3!$C$23</f>
        <v>0.08414360508601346</v>
      </c>
      <c r="H758">
        <f t="shared" si="50"/>
        <v>0.5749813014210919</v>
      </c>
      <c r="I758">
        <v>0.5749813014210919</v>
      </c>
      <c r="J758" s="9">
        <v>0.7424671439256331</v>
      </c>
      <c r="K758">
        <f t="shared" si="48"/>
        <v>0.7987020786868854</v>
      </c>
    </row>
    <row r="759" spans="1:11" ht="12.75">
      <c r="A759" s="2">
        <v>33</v>
      </c>
      <c r="B759" s="1">
        <v>0.2708333333333333</v>
      </c>
      <c r="C759">
        <v>12</v>
      </c>
      <c r="D759">
        <v>570</v>
      </c>
      <c r="E759">
        <v>305</v>
      </c>
      <c r="F759" s="8">
        <f t="shared" si="49"/>
        <v>570</v>
      </c>
      <c r="G759">
        <f>F759*100/Hoja3!$C$23</f>
        <v>1.0658189977561705</v>
      </c>
      <c r="H759">
        <f t="shared" si="50"/>
        <v>1.3163799551234106</v>
      </c>
      <c r="I759">
        <f t="shared" si="51"/>
        <v>1.3163799551234106</v>
      </c>
      <c r="J759" s="9">
        <v>1.4849342878512661</v>
      </c>
      <c r="K759">
        <f t="shared" si="48"/>
        <v>1.5974041573737707</v>
      </c>
    </row>
    <row r="760" spans="1:11" ht="12.75">
      <c r="A760" s="2">
        <v>33</v>
      </c>
      <c r="B760" s="1">
        <v>0.2916666666666667</v>
      </c>
      <c r="C760">
        <v>11</v>
      </c>
      <c r="D760">
        <v>838</v>
      </c>
      <c r="E760">
        <v>768</v>
      </c>
      <c r="F760" s="8">
        <f t="shared" si="49"/>
        <v>838</v>
      </c>
      <c r="G760">
        <f>F760*100/Hoja3!$C$23</f>
        <v>1.5669409124906508</v>
      </c>
      <c r="H760">
        <f t="shared" si="50"/>
        <v>2.0961106955871354</v>
      </c>
      <c r="I760">
        <f t="shared" si="51"/>
        <v>1.3163799551234106</v>
      </c>
      <c r="J760" s="9">
        <v>1.4849342878512661</v>
      </c>
      <c r="K760">
        <f t="shared" si="48"/>
        <v>1.5974041573737707</v>
      </c>
    </row>
    <row r="761" spans="1:11" ht="12.75">
      <c r="A761" s="2">
        <v>33</v>
      </c>
      <c r="B761" s="1">
        <v>0.3125</v>
      </c>
      <c r="C761">
        <v>11</v>
      </c>
      <c r="D761">
        <v>1404</v>
      </c>
      <c r="E761">
        <v>1242</v>
      </c>
      <c r="F761" s="8">
        <f t="shared" si="49"/>
        <v>1404</v>
      </c>
      <c r="G761">
        <f>F761*100/Hoja3!$C$23</f>
        <v>2.62528047868362</v>
      </c>
      <c r="H761">
        <f t="shared" si="50"/>
        <v>2.961854899027674</v>
      </c>
      <c r="I761">
        <f t="shared" si="51"/>
        <v>2.961854899027674</v>
      </c>
      <c r="J761" s="9">
        <v>2.9698685757025323</v>
      </c>
      <c r="K761">
        <f t="shared" si="48"/>
        <v>3.1948083147475415</v>
      </c>
    </row>
    <row r="762" spans="1:11" ht="12.75">
      <c r="A762" s="2">
        <v>33</v>
      </c>
      <c r="B762" s="1">
        <v>0.3333333333333333</v>
      </c>
      <c r="C762">
        <v>11</v>
      </c>
      <c r="D762">
        <v>1764</v>
      </c>
      <c r="E762">
        <v>1522</v>
      </c>
      <c r="F762" s="8">
        <f t="shared" si="49"/>
        <v>1764</v>
      </c>
      <c r="G762">
        <f>F762*100/Hoja3!$C$23</f>
        <v>3.298429319371728</v>
      </c>
      <c r="H762">
        <f t="shared" si="50"/>
        <v>3.5340314136125652</v>
      </c>
      <c r="I762">
        <f t="shared" si="51"/>
        <v>3.5340314136125652</v>
      </c>
      <c r="J762" s="9">
        <v>3.7123357196281654</v>
      </c>
      <c r="K762">
        <f t="shared" si="48"/>
        <v>3.1948083147475415</v>
      </c>
    </row>
    <row r="763" spans="1:11" ht="12.75">
      <c r="A763" s="2">
        <v>33</v>
      </c>
      <c r="B763" s="1">
        <v>0.3541666666666667</v>
      </c>
      <c r="C763">
        <v>11</v>
      </c>
      <c r="D763">
        <v>2016</v>
      </c>
      <c r="E763">
        <v>919</v>
      </c>
      <c r="F763" s="8">
        <f t="shared" si="49"/>
        <v>2016</v>
      </c>
      <c r="G763">
        <f>F763*100/Hoja3!$C$23</f>
        <v>3.769633507853403</v>
      </c>
      <c r="H763">
        <f t="shared" si="50"/>
        <v>3.8229244577412116</v>
      </c>
      <c r="I763">
        <f t="shared" si="51"/>
        <v>3.8229244577412116</v>
      </c>
      <c r="J763" s="9">
        <v>3.7123357196281654</v>
      </c>
      <c r="K763">
        <f t="shared" si="48"/>
        <v>3.993510393434427</v>
      </c>
    </row>
    <row r="764" spans="1:11" ht="12.75">
      <c r="A764" s="2">
        <v>33</v>
      </c>
      <c r="B764" s="1">
        <v>0.375</v>
      </c>
      <c r="C764">
        <v>11</v>
      </c>
      <c r="D764">
        <v>1796</v>
      </c>
      <c r="E764">
        <v>2073</v>
      </c>
      <c r="F764" s="8">
        <f t="shared" si="49"/>
        <v>2073</v>
      </c>
      <c r="G764">
        <f>F764*100/Hoja3!$C$23</f>
        <v>3.87621540762902</v>
      </c>
      <c r="H764">
        <f t="shared" si="50"/>
        <v>3.0291697830964845</v>
      </c>
      <c r="I764">
        <f t="shared" si="51"/>
        <v>3.8229244577412116</v>
      </c>
      <c r="J764" s="9">
        <v>3.7123357196281654</v>
      </c>
      <c r="K764">
        <f t="shared" si="48"/>
        <v>3.993510393434427</v>
      </c>
    </row>
    <row r="765" spans="1:11" ht="12.75">
      <c r="A765" s="2">
        <v>33</v>
      </c>
      <c r="B765" s="1">
        <v>0.3958333333333333</v>
      </c>
      <c r="C765">
        <v>11</v>
      </c>
      <c r="D765">
        <v>1167</v>
      </c>
      <c r="E765">
        <v>1007</v>
      </c>
      <c r="F765" s="8">
        <f t="shared" si="49"/>
        <v>1167</v>
      </c>
      <c r="G765">
        <f>F765*100/Hoja3!$C$23</f>
        <v>2.182124158563949</v>
      </c>
      <c r="H765">
        <f t="shared" si="50"/>
        <v>2.905759162303665</v>
      </c>
      <c r="I765">
        <f t="shared" si="51"/>
        <v>2.905759162303665</v>
      </c>
      <c r="J765" s="9">
        <v>3.7123357196281654</v>
      </c>
      <c r="K765">
        <f t="shared" si="48"/>
        <v>3.1948083147475415</v>
      </c>
    </row>
    <row r="766" spans="1:11" ht="12.75">
      <c r="A766" s="2">
        <v>33</v>
      </c>
      <c r="B766" s="1">
        <v>0.4166666666666667</v>
      </c>
      <c r="C766">
        <v>11</v>
      </c>
      <c r="D766">
        <v>1941</v>
      </c>
      <c r="E766">
        <v>1498</v>
      </c>
      <c r="F766" s="8">
        <f t="shared" si="49"/>
        <v>1941</v>
      </c>
      <c r="G766">
        <f>F766*100/Hoja3!$C$23</f>
        <v>3.629394166043381</v>
      </c>
      <c r="H766">
        <f t="shared" si="50"/>
        <v>4.058526551982049</v>
      </c>
      <c r="I766">
        <f t="shared" si="51"/>
        <v>4.058526551982049</v>
      </c>
      <c r="J766" s="9">
        <v>3.7123357196281654</v>
      </c>
      <c r="K766">
        <f t="shared" si="48"/>
        <v>3.993510393434427</v>
      </c>
    </row>
    <row r="767" spans="1:11" ht="12.75">
      <c r="A767" s="2">
        <v>33</v>
      </c>
      <c r="B767" s="1">
        <v>0.4375</v>
      </c>
      <c r="C767">
        <v>11</v>
      </c>
      <c r="D767">
        <v>2400</v>
      </c>
      <c r="E767">
        <v>890</v>
      </c>
      <c r="F767" s="8">
        <f t="shared" si="49"/>
        <v>2400</v>
      </c>
      <c r="G767">
        <f>F767*100/Hoja3!$C$23</f>
        <v>4.487658937920718</v>
      </c>
      <c r="H767">
        <f t="shared" si="50"/>
        <v>4.781226626776364</v>
      </c>
      <c r="I767">
        <f t="shared" si="51"/>
        <v>4.781226626776364</v>
      </c>
      <c r="J767" s="9">
        <v>4.454802863553798</v>
      </c>
      <c r="K767">
        <f t="shared" si="48"/>
        <v>4.792212472121312</v>
      </c>
    </row>
    <row r="768" spans="1:11" ht="12.75">
      <c r="A768" s="2">
        <v>33</v>
      </c>
      <c r="B768" s="1">
        <v>0.4583333333333333</v>
      </c>
      <c r="C768">
        <v>11</v>
      </c>
      <c r="D768">
        <v>2587</v>
      </c>
      <c r="E768">
        <v>2714</v>
      </c>
      <c r="F768" s="8">
        <f t="shared" si="49"/>
        <v>2714</v>
      </c>
      <c r="G768">
        <f>F768*100/Hoja3!$C$23</f>
        <v>5.074794315632012</v>
      </c>
      <c r="H768">
        <f t="shared" si="50"/>
        <v>3.8238593866866117</v>
      </c>
      <c r="I768">
        <f t="shared" si="51"/>
        <v>4.781226626776364</v>
      </c>
      <c r="J768" s="9">
        <v>4.454802863553798</v>
      </c>
      <c r="K768">
        <f t="shared" si="48"/>
        <v>4.792212472121312</v>
      </c>
    </row>
    <row r="769" spans="1:11" ht="12.75">
      <c r="A769" s="2">
        <v>33</v>
      </c>
      <c r="B769" s="1">
        <v>0.4791666666666667</v>
      </c>
      <c r="C769">
        <v>11</v>
      </c>
      <c r="D769">
        <v>1372</v>
      </c>
      <c r="E769">
        <v>1376</v>
      </c>
      <c r="F769" s="8">
        <f t="shared" si="49"/>
        <v>1376</v>
      </c>
      <c r="G769">
        <f>F769*100/Hoja3!$C$23</f>
        <v>2.5729244577412116</v>
      </c>
      <c r="H769">
        <f t="shared" si="50"/>
        <v>3.62284966342558</v>
      </c>
      <c r="I769">
        <f t="shared" si="51"/>
        <v>3.62284966342558</v>
      </c>
      <c r="J769" s="9">
        <v>4.454802863553798</v>
      </c>
      <c r="K769">
        <f t="shared" si="48"/>
        <v>3.993510393434427</v>
      </c>
    </row>
    <row r="770" spans="1:11" ht="12.75">
      <c r="A770" s="2">
        <v>33</v>
      </c>
      <c r="B770" s="1">
        <v>0.5</v>
      </c>
      <c r="C770">
        <v>11</v>
      </c>
      <c r="D770">
        <v>2499</v>
      </c>
      <c r="E770">
        <v>1395</v>
      </c>
      <c r="F770" s="8">
        <f t="shared" si="49"/>
        <v>2499</v>
      </c>
      <c r="G770">
        <f>F770*100/Hoja3!$C$23</f>
        <v>4.672774869109948</v>
      </c>
      <c r="H770">
        <f t="shared" si="50"/>
        <v>5.197270007479432</v>
      </c>
      <c r="I770">
        <f t="shared" si="51"/>
        <v>5.197270007479432</v>
      </c>
      <c r="J770" s="9">
        <v>5.197270007479431</v>
      </c>
      <c r="K770">
        <f t="shared" si="48"/>
        <v>5.590914550808197</v>
      </c>
    </row>
    <row r="771" spans="1:11" ht="12.75">
      <c r="A771" s="2">
        <v>33</v>
      </c>
      <c r="B771" s="1">
        <v>0.5208333333333334</v>
      </c>
      <c r="C771">
        <v>11</v>
      </c>
      <c r="D771">
        <v>1143</v>
      </c>
      <c r="E771">
        <v>3060</v>
      </c>
      <c r="F771" s="8">
        <f t="shared" si="49"/>
        <v>3060</v>
      </c>
      <c r="G771">
        <f>F771*100/Hoja3!$C$23</f>
        <v>5.721765145848916</v>
      </c>
      <c r="H771">
        <f t="shared" si="50"/>
        <v>4.740089753178759</v>
      </c>
      <c r="I771">
        <f t="shared" si="51"/>
        <v>5.197270007479432</v>
      </c>
      <c r="J771" s="9">
        <v>5.197270007479431</v>
      </c>
      <c r="K771">
        <f t="shared" si="48"/>
        <v>5.590914550808197</v>
      </c>
    </row>
    <row r="772" spans="1:11" ht="12.75">
      <c r="A772" s="2">
        <v>33</v>
      </c>
      <c r="B772" s="1">
        <v>0.5416666666666666</v>
      </c>
      <c r="C772">
        <v>11</v>
      </c>
      <c r="D772">
        <v>997</v>
      </c>
      <c r="E772">
        <v>2010</v>
      </c>
      <c r="F772" s="8">
        <f t="shared" si="49"/>
        <v>2010</v>
      </c>
      <c r="G772">
        <f>F772*100/Hoja3!$C$23</f>
        <v>3.7584143605086013</v>
      </c>
      <c r="H772">
        <f t="shared" si="50"/>
        <v>3.489154824233358</v>
      </c>
      <c r="I772">
        <f t="shared" si="51"/>
        <v>3.489154824233358</v>
      </c>
      <c r="J772" s="9">
        <v>3.7123357196281654</v>
      </c>
      <c r="K772">
        <f t="shared" si="48"/>
        <v>3.1948083147475415</v>
      </c>
    </row>
    <row r="773" spans="1:11" ht="12.75">
      <c r="A773" s="2">
        <v>33</v>
      </c>
      <c r="B773" s="1">
        <v>0.5625</v>
      </c>
      <c r="C773">
        <v>11</v>
      </c>
      <c r="D773">
        <v>1208</v>
      </c>
      <c r="E773">
        <v>1722</v>
      </c>
      <c r="F773" s="8">
        <f t="shared" si="49"/>
        <v>1722</v>
      </c>
      <c r="G773">
        <f>F773*100/Hoja3!$C$23</f>
        <v>3.2198952879581153</v>
      </c>
      <c r="H773">
        <f t="shared" si="50"/>
        <v>3.010471204188482</v>
      </c>
      <c r="I773">
        <f t="shared" si="51"/>
        <v>3.010471204188482</v>
      </c>
      <c r="J773" s="9">
        <v>2.9698685757025323</v>
      </c>
      <c r="K773">
        <f t="shared" si="48"/>
        <v>3.1948083147475415</v>
      </c>
    </row>
    <row r="774" spans="1:11" ht="12.75">
      <c r="A774" s="2">
        <v>33</v>
      </c>
      <c r="B774" s="1">
        <v>0.5833333333333334</v>
      </c>
      <c r="C774">
        <v>11</v>
      </c>
      <c r="D774">
        <v>1200</v>
      </c>
      <c r="E774">
        <v>1498</v>
      </c>
      <c r="F774" s="8">
        <f t="shared" si="49"/>
        <v>1498</v>
      </c>
      <c r="G774">
        <f>F774*100/Hoja3!$C$23</f>
        <v>2.8010471204188483</v>
      </c>
      <c r="H774">
        <f t="shared" si="50"/>
        <v>2.8150710545998505</v>
      </c>
      <c r="I774">
        <f t="shared" si="51"/>
        <v>2.8150710545998505</v>
      </c>
      <c r="J774" s="9">
        <v>2.9698685757025323</v>
      </c>
      <c r="K774">
        <f t="shared" si="48"/>
        <v>3.1948083147475415</v>
      </c>
    </row>
    <row r="775" spans="1:11" ht="12.75">
      <c r="A775" s="2">
        <v>33</v>
      </c>
      <c r="B775" s="1">
        <v>0.6041666666666666</v>
      </c>
      <c r="C775">
        <v>11</v>
      </c>
      <c r="D775">
        <v>1313</v>
      </c>
      <c r="E775">
        <v>1513</v>
      </c>
      <c r="F775" s="8">
        <f t="shared" si="49"/>
        <v>1513</v>
      </c>
      <c r="G775">
        <f>F775*100/Hoja3!$C$23</f>
        <v>2.8290949887808527</v>
      </c>
      <c r="H775">
        <f t="shared" si="50"/>
        <v>2.7169035153328345</v>
      </c>
      <c r="I775">
        <f t="shared" si="51"/>
        <v>2.8150710545998505</v>
      </c>
      <c r="J775" s="9">
        <v>2.9698685757025323</v>
      </c>
      <c r="K775">
        <f t="shared" si="48"/>
        <v>3.1948083147475415</v>
      </c>
    </row>
    <row r="776" spans="1:11" ht="12.75">
      <c r="A776" s="2">
        <v>33</v>
      </c>
      <c r="B776" s="1">
        <v>0.625</v>
      </c>
      <c r="C776">
        <v>11</v>
      </c>
      <c r="D776">
        <v>1210</v>
      </c>
      <c r="E776">
        <v>1393</v>
      </c>
      <c r="F776" s="8">
        <f t="shared" si="49"/>
        <v>1393</v>
      </c>
      <c r="G776">
        <f>F776*100/Hoja3!$C$23</f>
        <v>2.6047120418848166</v>
      </c>
      <c r="H776">
        <f t="shared" si="50"/>
        <v>2.194278234854151</v>
      </c>
      <c r="I776">
        <f t="shared" si="51"/>
        <v>2.7169035153328345</v>
      </c>
      <c r="J776" s="9">
        <v>2.9698685757025323</v>
      </c>
      <c r="K776">
        <f t="shared" si="48"/>
        <v>2.396106236060656</v>
      </c>
    </row>
    <row r="777" spans="1:11" ht="12.75">
      <c r="A777" s="2">
        <v>33</v>
      </c>
      <c r="B777" s="1">
        <v>0.6458333333333334</v>
      </c>
      <c r="C777">
        <v>10</v>
      </c>
      <c r="D777">
        <v>954</v>
      </c>
      <c r="E777">
        <v>877</v>
      </c>
      <c r="F777" s="8">
        <f t="shared" si="49"/>
        <v>954</v>
      </c>
      <c r="G777">
        <f>F777*100/Hoja3!$C$23</f>
        <v>1.7838444278234855</v>
      </c>
      <c r="H777">
        <f t="shared" si="50"/>
        <v>2.830029917726253</v>
      </c>
      <c r="I777">
        <f t="shared" si="51"/>
        <v>2.194278234854151</v>
      </c>
      <c r="J777" s="9">
        <v>2.9698685757025323</v>
      </c>
      <c r="K777">
        <f t="shared" si="48"/>
        <v>2.396106236060656</v>
      </c>
    </row>
    <row r="778" spans="1:11" ht="12.75">
      <c r="A778" s="2">
        <v>33</v>
      </c>
      <c r="B778" s="1">
        <v>0.6666666666666666</v>
      </c>
      <c r="C778">
        <v>10</v>
      </c>
      <c r="D778">
        <v>1967</v>
      </c>
      <c r="E778">
        <v>2073</v>
      </c>
      <c r="F778" s="8">
        <f t="shared" si="49"/>
        <v>2073</v>
      </c>
      <c r="G778">
        <f>F778*100/Hoja3!$C$23</f>
        <v>3.87621540762902</v>
      </c>
      <c r="H778">
        <f t="shared" si="50"/>
        <v>3.2731862378459233</v>
      </c>
      <c r="I778">
        <f t="shared" si="51"/>
        <v>3.2731862378459233</v>
      </c>
      <c r="J778" s="9">
        <v>2.9698685757025323</v>
      </c>
      <c r="K778">
        <f t="shared" si="48"/>
        <v>3.1948083147475415</v>
      </c>
    </row>
    <row r="779" spans="1:11" ht="12.75">
      <c r="A779" s="2">
        <v>33</v>
      </c>
      <c r="B779" s="1">
        <v>0.6875</v>
      </c>
      <c r="C779">
        <v>10</v>
      </c>
      <c r="D779">
        <v>1390</v>
      </c>
      <c r="E779">
        <v>1428</v>
      </c>
      <c r="F779" s="8">
        <f t="shared" si="49"/>
        <v>1428</v>
      </c>
      <c r="G779">
        <f>F779*100/Hoja3!$C$23</f>
        <v>2.670157068062827</v>
      </c>
      <c r="H779">
        <f t="shared" si="50"/>
        <v>3.146035901271503</v>
      </c>
      <c r="I779">
        <f t="shared" si="51"/>
        <v>3.146035901271503</v>
      </c>
      <c r="J779" s="9">
        <v>2.9698685757025323</v>
      </c>
      <c r="K779">
        <f t="shared" si="48"/>
        <v>3.1948083147475415</v>
      </c>
    </row>
    <row r="780" spans="1:11" ht="12.75">
      <c r="A780" s="2">
        <v>33</v>
      </c>
      <c r="B780" s="1">
        <v>0.7083333333333334</v>
      </c>
      <c r="C780">
        <v>10</v>
      </c>
      <c r="D780">
        <v>1937</v>
      </c>
      <c r="E780">
        <v>660</v>
      </c>
      <c r="F780" s="8">
        <f t="shared" si="49"/>
        <v>1937</v>
      </c>
      <c r="G780">
        <f>F780*100/Hoja3!$C$23</f>
        <v>3.6219147344801796</v>
      </c>
      <c r="H780">
        <f t="shared" si="50"/>
        <v>2.9983171278982796</v>
      </c>
      <c r="I780">
        <f t="shared" si="51"/>
        <v>3.146035901271503</v>
      </c>
      <c r="J780" s="9">
        <v>2.9698685757025323</v>
      </c>
      <c r="K780">
        <f t="shared" si="48"/>
        <v>3.1948083147475415</v>
      </c>
    </row>
    <row r="781" spans="1:11" ht="12.75">
      <c r="A781" s="2">
        <v>33</v>
      </c>
      <c r="B781" s="1">
        <v>0.7291666666666666</v>
      </c>
      <c r="C781">
        <v>10</v>
      </c>
      <c r="D781">
        <v>1270</v>
      </c>
      <c r="E781">
        <v>982</v>
      </c>
      <c r="F781" s="8">
        <f t="shared" si="49"/>
        <v>1270</v>
      </c>
      <c r="G781">
        <f>F781*100/Hoja3!$C$23</f>
        <v>2.37471952131638</v>
      </c>
      <c r="H781">
        <f t="shared" si="50"/>
        <v>2.887995512341062</v>
      </c>
      <c r="I781">
        <f t="shared" si="51"/>
        <v>2.887995512341062</v>
      </c>
      <c r="J781" s="9">
        <v>2.9698685757025323</v>
      </c>
      <c r="K781">
        <f t="shared" si="48"/>
        <v>3.1948083147475415</v>
      </c>
    </row>
    <row r="782" spans="1:11" ht="12.75">
      <c r="A782" s="2">
        <v>33</v>
      </c>
      <c r="B782" s="1">
        <v>0.75</v>
      </c>
      <c r="C782">
        <v>10</v>
      </c>
      <c r="D782">
        <v>1819</v>
      </c>
      <c r="E782">
        <v>1045</v>
      </c>
      <c r="F782" s="8">
        <f t="shared" si="49"/>
        <v>1819</v>
      </c>
      <c r="G782">
        <f>F782*100/Hoja3!$C$23</f>
        <v>3.401271503365744</v>
      </c>
      <c r="H782">
        <f t="shared" si="50"/>
        <v>3.0020568436798802</v>
      </c>
      <c r="I782">
        <f t="shared" si="51"/>
        <v>3.0020568436798802</v>
      </c>
      <c r="J782" s="9">
        <v>2.9698685757025323</v>
      </c>
      <c r="K782">
        <f t="shared" si="48"/>
        <v>3.1948083147475415</v>
      </c>
    </row>
    <row r="783" spans="1:11" ht="12.75">
      <c r="A783" s="2">
        <v>33</v>
      </c>
      <c r="B783" s="1">
        <v>0.7708333333333334</v>
      </c>
      <c r="C783">
        <v>10</v>
      </c>
      <c r="D783">
        <v>1392</v>
      </c>
      <c r="E783">
        <v>1061</v>
      </c>
      <c r="F783" s="8">
        <f t="shared" si="49"/>
        <v>1392</v>
      </c>
      <c r="G783">
        <f>F783*100/Hoja3!$C$23</f>
        <v>2.6028421839940163</v>
      </c>
      <c r="H783">
        <f t="shared" si="50"/>
        <v>2.835639491398654</v>
      </c>
      <c r="I783">
        <f t="shared" si="51"/>
        <v>2.835639491398654</v>
      </c>
      <c r="J783" s="9">
        <v>2.9698685757025323</v>
      </c>
      <c r="K783">
        <f t="shared" si="48"/>
        <v>3.1948083147475415</v>
      </c>
    </row>
    <row r="784" spans="1:11" ht="12.75">
      <c r="A784" s="2">
        <v>33</v>
      </c>
      <c r="B784" s="1">
        <v>0.7916666666666666</v>
      </c>
      <c r="C784">
        <v>10</v>
      </c>
      <c r="D784">
        <v>1337</v>
      </c>
      <c r="E784">
        <v>1641</v>
      </c>
      <c r="F784" s="8">
        <f t="shared" si="49"/>
        <v>1641</v>
      </c>
      <c r="G784">
        <f>F784*100/Hoja3!$C$23</f>
        <v>3.068436798803291</v>
      </c>
      <c r="H784">
        <f t="shared" si="50"/>
        <v>3.1394913986537025</v>
      </c>
      <c r="I784">
        <f t="shared" si="51"/>
        <v>3.1394913986537025</v>
      </c>
      <c r="J784" s="9">
        <v>3.4648466716529547</v>
      </c>
      <c r="K784">
        <f t="shared" si="48"/>
        <v>3.1948083147475415</v>
      </c>
    </row>
    <row r="785" spans="1:11" ht="12.75">
      <c r="A785" s="2">
        <v>33</v>
      </c>
      <c r="B785" s="1">
        <v>0.8125</v>
      </c>
      <c r="C785">
        <v>10</v>
      </c>
      <c r="D785">
        <v>1316</v>
      </c>
      <c r="E785">
        <v>1717</v>
      </c>
      <c r="F785" s="8">
        <f t="shared" si="49"/>
        <v>1717</v>
      </c>
      <c r="G785">
        <f>F785*100/Hoja3!$C$23</f>
        <v>3.210545998504114</v>
      </c>
      <c r="H785">
        <f t="shared" si="50"/>
        <v>3.4396035901271507</v>
      </c>
      <c r="I785">
        <f t="shared" si="51"/>
        <v>3.1394913986537025</v>
      </c>
      <c r="J785" s="9">
        <v>3.4648466716529547</v>
      </c>
      <c r="K785">
        <f t="shared" si="48"/>
        <v>3.1948083147475415</v>
      </c>
    </row>
    <row r="786" spans="1:11" ht="12.75">
      <c r="A786" s="2">
        <v>33</v>
      </c>
      <c r="B786" s="1">
        <v>0.8333333333333334</v>
      </c>
      <c r="C786">
        <v>10</v>
      </c>
      <c r="D786">
        <v>927</v>
      </c>
      <c r="E786">
        <v>1962</v>
      </c>
      <c r="F786" s="8">
        <f t="shared" si="49"/>
        <v>1962</v>
      </c>
      <c r="G786">
        <f>F786*100/Hoja3!$C$23</f>
        <v>3.668661181750187</v>
      </c>
      <c r="H786">
        <f t="shared" si="50"/>
        <v>4.141735228122663</v>
      </c>
      <c r="I786">
        <f t="shared" si="51"/>
        <v>3.4396035901271507</v>
      </c>
      <c r="J786" s="9">
        <v>3.4648466716529547</v>
      </c>
      <c r="K786">
        <f t="shared" si="48"/>
        <v>3.1948083147475415</v>
      </c>
    </row>
    <row r="787" spans="1:11" ht="12.75">
      <c r="A787" s="2">
        <v>33</v>
      </c>
      <c r="B787" s="1">
        <v>0.8541666666666666</v>
      </c>
      <c r="C787">
        <v>10</v>
      </c>
      <c r="D787">
        <v>625</v>
      </c>
      <c r="E787">
        <v>2468</v>
      </c>
      <c r="F787" s="8">
        <f t="shared" si="49"/>
        <v>2468</v>
      </c>
      <c r="G787">
        <f>F787*100/Hoja3!$C$23</f>
        <v>4.614809274495139</v>
      </c>
      <c r="H787">
        <f t="shared" si="50"/>
        <v>3.459237097980554</v>
      </c>
      <c r="I787">
        <f t="shared" si="51"/>
        <v>4.141735228122663</v>
      </c>
      <c r="J787" s="9">
        <v>4.454802863553798</v>
      </c>
      <c r="K787">
        <f t="shared" si="48"/>
        <v>3.993510393434427</v>
      </c>
    </row>
    <row r="788" spans="1:11" ht="12.75">
      <c r="A788" s="2">
        <v>33</v>
      </c>
      <c r="B788" s="1">
        <v>0.875</v>
      </c>
      <c r="C788">
        <v>10</v>
      </c>
      <c r="D788">
        <v>688</v>
      </c>
      <c r="E788">
        <v>1232</v>
      </c>
      <c r="F788" s="8">
        <f t="shared" si="49"/>
        <v>1232</v>
      </c>
      <c r="G788">
        <f>F788*100/Hoja3!$C$23</f>
        <v>2.303664921465969</v>
      </c>
      <c r="H788">
        <f t="shared" si="50"/>
        <v>1.861443530291698</v>
      </c>
      <c r="I788">
        <f t="shared" si="51"/>
        <v>1.861443530291698</v>
      </c>
      <c r="J788" s="9">
        <v>2.227401431776899</v>
      </c>
      <c r="K788">
        <f t="shared" si="48"/>
        <v>1.5974041573737707</v>
      </c>
    </row>
    <row r="789" spans="1:11" ht="12.75">
      <c r="A789" s="2">
        <v>33</v>
      </c>
      <c r="B789" s="1">
        <v>0.8958333333333334</v>
      </c>
      <c r="C789">
        <v>14</v>
      </c>
      <c r="D789">
        <v>234</v>
      </c>
      <c r="E789">
        <v>759</v>
      </c>
      <c r="F789" s="8">
        <f t="shared" si="49"/>
        <v>759</v>
      </c>
      <c r="G789">
        <f>F789*100/Hoja3!$C$23</f>
        <v>1.4192221391174271</v>
      </c>
      <c r="H789">
        <f t="shared" si="50"/>
        <v>1.069558713537771</v>
      </c>
      <c r="I789">
        <f t="shared" si="51"/>
        <v>1.069558713537771</v>
      </c>
      <c r="J789" s="9">
        <v>0.7424671439256331</v>
      </c>
      <c r="K789">
        <f aca="true" t="shared" si="52" ref="K789:K852">IF(ABS((I789-$M$2))&lt;ABS((I789-$M$3)),$M$2,IF(ABS((I789-$M$3))&lt;ABS(I789-$M$4),$M$3,IF(ABS((I789-$M$4))&lt;ABS(I789-$M$5),$M$4,IF(ABS((I789-$M$5))&lt;ABS((I789-$M$6)),$M$5,IF(ABS((I789-$M$6))&lt;ABS((I789-$M$7)),$M$6,IF(ABS((I789-$M$7))&lt;ABS((I789-$M$8)),$M$7,$M$8))))))</f>
        <v>0.7987020786868854</v>
      </c>
    </row>
    <row r="790" spans="1:11" ht="12.75">
      <c r="A790" s="2">
        <v>33</v>
      </c>
      <c r="B790" s="1">
        <v>0.9166666666666666</v>
      </c>
      <c r="C790">
        <v>14</v>
      </c>
      <c r="D790">
        <v>385</v>
      </c>
      <c r="E790">
        <v>296</v>
      </c>
      <c r="F790" s="8">
        <f t="shared" si="49"/>
        <v>385</v>
      </c>
      <c r="G790">
        <f>F790*100/Hoja3!$C$23</f>
        <v>0.7198952879581152</v>
      </c>
      <c r="H790">
        <f t="shared" si="50"/>
        <v>0.5946148092744952</v>
      </c>
      <c r="I790">
        <f t="shared" si="51"/>
        <v>0.5946148092744952</v>
      </c>
      <c r="J790" s="9">
        <v>0.7424671439256331</v>
      </c>
      <c r="K790">
        <f t="shared" si="52"/>
        <v>0.7987020786868854</v>
      </c>
    </row>
    <row r="791" spans="1:11" ht="12.75">
      <c r="A791" s="2">
        <v>33</v>
      </c>
      <c r="B791" s="1">
        <v>0.9375</v>
      </c>
      <c r="C791">
        <v>14</v>
      </c>
      <c r="D791">
        <v>217</v>
      </c>
      <c r="E791">
        <v>251</v>
      </c>
      <c r="F791" s="8">
        <f t="shared" si="49"/>
        <v>251</v>
      </c>
      <c r="G791">
        <f>F791*100/Hoja3!$C$23</f>
        <v>0.4693343305908751</v>
      </c>
      <c r="H791">
        <f t="shared" si="50"/>
        <v>0.4113687359760658</v>
      </c>
      <c r="I791">
        <f t="shared" si="51"/>
        <v>0.4113687359760658</v>
      </c>
      <c r="J791" s="9">
        <v>0.7424671439256331</v>
      </c>
      <c r="K791">
        <f t="shared" si="52"/>
        <v>0.7987020786868854</v>
      </c>
    </row>
    <row r="792" spans="1:11" ht="12.75">
      <c r="A792" s="2">
        <v>33</v>
      </c>
      <c r="B792" s="1">
        <v>0.9583333333333334</v>
      </c>
      <c r="C792">
        <v>14</v>
      </c>
      <c r="D792">
        <v>27</v>
      </c>
      <c r="E792">
        <v>189</v>
      </c>
      <c r="F792" s="8">
        <f t="shared" si="49"/>
        <v>189</v>
      </c>
      <c r="G792">
        <f>F792*100/Hoja3!$C$23</f>
        <v>0.35340314136125656</v>
      </c>
      <c r="H792">
        <f t="shared" si="50"/>
        <v>0.17670157068062828</v>
      </c>
      <c r="I792">
        <f t="shared" si="51"/>
        <v>0.4113687359760658</v>
      </c>
      <c r="J792" s="9">
        <v>0.7424671439256331</v>
      </c>
      <c r="K792">
        <f t="shared" si="52"/>
        <v>0.7987020786868854</v>
      </c>
    </row>
    <row r="793" ht="12.75">
      <c r="B793" s="1"/>
    </row>
    <row r="794" spans="1:11" ht="12.75">
      <c r="A794" s="2">
        <v>34</v>
      </c>
      <c r="B794" s="1">
        <v>0.25</v>
      </c>
      <c r="C794">
        <v>11</v>
      </c>
      <c r="D794">
        <v>97</v>
      </c>
      <c r="E794">
        <v>103</v>
      </c>
      <c r="F794" s="8">
        <f t="shared" si="49"/>
        <v>103</v>
      </c>
      <c r="G794">
        <f>F794*100/Hoja3!$C$24</f>
        <v>0.11121668898198937</v>
      </c>
      <c r="H794">
        <f t="shared" si="50"/>
        <v>0.5744395974603723</v>
      </c>
      <c r="I794">
        <v>0.5744395974603723</v>
      </c>
      <c r="J794" s="9">
        <v>0.6889727341720605</v>
      </c>
      <c r="K794">
        <f t="shared" si="52"/>
        <v>0.7987020786868854</v>
      </c>
    </row>
    <row r="795" spans="1:11" ht="12.75">
      <c r="A795" s="2">
        <v>34</v>
      </c>
      <c r="B795" s="1">
        <v>0.2708333333333333</v>
      </c>
      <c r="C795">
        <v>11</v>
      </c>
      <c r="D795">
        <v>424</v>
      </c>
      <c r="E795">
        <v>961</v>
      </c>
      <c r="F795" s="8">
        <f t="shared" si="49"/>
        <v>961</v>
      </c>
      <c r="G795">
        <f>F795*100/Hoja3!$C$24</f>
        <v>1.0376625059387552</v>
      </c>
      <c r="H795">
        <f t="shared" si="50"/>
        <v>1.5699909299010928</v>
      </c>
      <c r="I795">
        <f t="shared" si="51"/>
        <v>0.5744395974603723</v>
      </c>
      <c r="J795" s="9">
        <v>0.6889727341720605</v>
      </c>
      <c r="K795">
        <f t="shared" si="52"/>
        <v>0.7987020786868854</v>
      </c>
    </row>
    <row r="796" spans="1:11" ht="12.75">
      <c r="A796" s="2">
        <v>34</v>
      </c>
      <c r="B796" s="1">
        <v>0.2916666666666667</v>
      </c>
      <c r="C796">
        <v>6</v>
      </c>
      <c r="D796">
        <v>1947</v>
      </c>
      <c r="E796">
        <v>1721</v>
      </c>
      <c r="F796" s="8">
        <f t="shared" si="49"/>
        <v>1947</v>
      </c>
      <c r="G796">
        <f>F796*100/Hoja3!$C$24</f>
        <v>2.10231935386343</v>
      </c>
      <c r="H796">
        <f t="shared" si="50"/>
        <v>2.6540837040556298</v>
      </c>
      <c r="I796">
        <f t="shared" si="51"/>
        <v>1.5699909299010928</v>
      </c>
      <c r="J796" s="9">
        <v>1.377945468344121</v>
      </c>
      <c r="K796">
        <f t="shared" si="52"/>
        <v>1.5974041573737707</v>
      </c>
    </row>
    <row r="797" spans="1:11" ht="12.75">
      <c r="A797" s="2">
        <v>34</v>
      </c>
      <c r="B797" s="1">
        <v>0.3125</v>
      </c>
      <c r="C797">
        <v>6</v>
      </c>
      <c r="D797">
        <v>2969</v>
      </c>
      <c r="E797">
        <v>2360</v>
      </c>
      <c r="F797" s="8">
        <f t="shared" si="49"/>
        <v>2969</v>
      </c>
      <c r="G797">
        <f>F797*100/Hoja3!$C$24</f>
        <v>3.20584805424783</v>
      </c>
      <c r="H797">
        <f t="shared" si="50"/>
        <v>3.3975078823478597</v>
      </c>
      <c r="I797">
        <f t="shared" si="51"/>
        <v>3.3975078823478597</v>
      </c>
      <c r="J797" s="9">
        <v>3.4448636708603027</v>
      </c>
      <c r="K797">
        <f t="shared" si="52"/>
        <v>3.1948083147475415</v>
      </c>
    </row>
    <row r="798" spans="1:11" ht="12.75">
      <c r="A798" s="2">
        <v>34</v>
      </c>
      <c r="B798" s="1">
        <v>0.3333333333333333</v>
      </c>
      <c r="C798">
        <v>6</v>
      </c>
      <c r="D798">
        <v>2327</v>
      </c>
      <c r="E798">
        <v>3324</v>
      </c>
      <c r="F798" s="8">
        <f t="shared" si="49"/>
        <v>3324</v>
      </c>
      <c r="G798">
        <f>F798*100/Hoja3!$C$24</f>
        <v>3.58916771044789</v>
      </c>
      <c r="H798">
        <f t="shared" si="50"/>
        <v>3.432060640089837</v>
      </c>
      <c r="I798">
        <f t="shared" si="51"/>
        <v>3.432060640089837</v>
      </c>
      <c r="J798" s="9">
        <v>3.4448636708603027</v>
      </c>
      <c r="K798">
        <f t="shared" si="52"/>
        <v>3.1948083147475415</v>
      </c>
    </row>
    <row r="799" spans="1:11" ht="12.75">
      <c r="A799" s="2">
        <v>34</v>
      </c>
      <c r="B799" s="1">
        <v>0.3541666666666667</v>
      </c>
      <c r="C799">
        <v>6</v>
      </c>
      <c r="D799">
        <v>3033</v>
      </c>
      <c r="E799">
        <v>2710</v>
      </c>
      <c r="F799" s="8">
        <f t="shared" si="49"/>
        <v>3033</v>
      </c>
      <c r="G799">
        <f>F799*100/Hoja3!$C$24</f>
        <v>3.2749535697317844</v>
      </c>
      <c r="H799">
        <f t="shared" si="50"/>
        <v>3.1988295253314907</v>
      </c>
      <c r="I799">
        <f t="shared" si="51"/>
        <v>3.1988295253314907</v>
      </c>
      <c r="J799" s="9">
        <v>3.4448636708603027</v>
      </c>
      <c r="K799">
        <f t="shared" si="52"/>
        <v>3.1948083147475415</v>
      </c>
    </row>
    <row r="800" spans="1:11" ht="12.75">
      <c r="A800" s="2">
        <v>34</v>
      </c>
      <c r="B800" s="1">
        <v>0.375</v>
      </c>
      <c r="C800">
        <v>6</v>
      </c>
      <c r="D800">
        <v>2696</v>
      </c>
      <c r="E800">
        <v>2892</v>
      </c>
      <c r="F800" s="8">
        <f t="shared" si="49"/>
        <v>2892</v>
      </c>
      <c r="G800">
        <f>F800*100/Hoja3!$C$24</f>
        <v>3.122705480931197</v>
      </c>
      <c r="H800">
        <f t="shared" si="50"/>
        <v>3.4385392821664578</v>
      </c>
      <c r="I800">
        <f t="shared" si="51"/>
        <v>3.1988295253314907</v>
      </c>
      <c r="J800" s="9">
        <v>3.4448636708603027</v>
      </c>
      <c r="K800">
        <f t="shared" si="52"/>
        <v>3.1948083147475415</v>
      </c>
    </row>
    <row r="801" spans="1:11" ht="12.75">
      <c r="A801" s="2">
        <v>34</v>
      </c>
      <c r="B801" s="1">
        <v>0.3958333333333333</v>
      </c>
      <c r="C801">
        <v>6</v>
      </c>
      <c r="D801">
        <v>2203</v>
      </c>
      <c r="E801">
        <v>3477</v>
      </c>
      <c r="F801" s="8">
        <f t="shared" si="49"/>
        <v>3477</v>
      </c>
      <c r="G801">
        <f>F801*100/Hoja3!$C$24</f>
        <v>3.754373083401719</v>
      </c>
      <c r="H801">
        <f t="shared" si="50"/>
        <v>3.5022459292532284</v>
      </c>
      <c r="I801">
        <f t="shared" si="51"/>
        <v>3.5022459292532284</v>
      </c>
      <c r="J801" s="9">
        <v>3.4448636708603027</v>
      </c>
      <c r="K801">
        <f t="shared" si="52"/>
        <v>3.1948083147475415</v>
      </c>
    </row>
    <row r="802" spans="1:11" ht="12.75">
      <c r="A802" s="2">
        <v>34</v>
      </c>
      <c r="B802" s="1">
        <v>0.4166666666666667</v>
      </c>
      <c r="C802">
        <v>6</v>
      </c>
      <c r="D802">
        <v>3010</v>
      </c>
      <c r="E802">
        <v>2556</v>
      </c>
      <c r="F802" s="8">
        <f t="shared" si="49"/>
        <v>3010</v>
      </c>
      <c r="G802">
        <f>F802*100/Hoja3!$C$24</f>
        <v>3.2501187751047382</v>
      </c>
      <c r="H802">
        <f t="shared" si="50"/>
        <v>3.046041549691185</v>
      </c>
      <c r="I802">
        <f t="shared" si="51"/>
        <v>3.046041549691185</v>
      </c>
      <c r="J802" s="9">
        <v>3.4448636708603027</v>
      </c>
      <c r="K802">
        <f t="shared" si="52"/>
        <v>3.1948083147475415</v>
      </c>
    </row>
    <row r="803" spans="1:11" ht="12.75">
      <c r="A803" s="2">
        <v>34</v>
      </c>
      <c r="B803" s="1">
        <v>0.4375</v>
      </c>
      <c r="C803">
        <v>6</v>
      </c>
      <c r="D803">
        <v>2632</v>
      </c>
      <c r="E803">
        <v>2502</v>
      </c>
      <c r="F803" s="8">
        <f t="shared" si="49"/>
        <v>2632</v>
      </c>
      <c r="G803">
        <f>F803*100/Hoja3!$C$24</f>
        <v>2.8419643242776313</v>
      </c>
      <c r="H803">
        <f t="shared" si="50"/>
        <v>3.0114887919492075</v>
      </c>
      <c r="I803">
        <f t="shared" si="51"/>
        <v>3.0114887919492075</v>
      </c>
      <c r="J803" s="9">
        <v>3.4448636708603027</v>
      </c>
      <c r="K803">
        <f t="shared" si="52"/>
        <v>3.1948083147475415</v>
      </c>
    </row>
    <row r="804" spans="1:11" ht="12.75">
      <c r="A804" s="2">
        <v>34</v>
      </c>
      <c r="B804" s="1">
        <v>0.4583333333333333</v>
      </c>
      <c r="C804">
        <v>6</v>
      </c>
      <c r="D804">
        <v>2946</v>
      </c>
      <c r="E804">
        <v>2750</v>
      </c>
      <c r="F804" s="8">
        <f t="shared" si="49"/>
        <v>2946</v>
      </c>
      <c r="G804">
        <f>F804*100/Hoja3!$C$24</f>
        <v>3.1810132596207836</v>
      </c>
      <c r="H804">
        <f t="shared" si="50"/>
        <v>3.158338012352611</v>
      </c>
      <c r="I804">
        <f t="shared" si="51"/>
        <v>3.158338012352611</v>
      </c>
      <c r="J804" s="9">
        <v>3.4448636708603027</v>
      </c>
      <c r="K804">
        <f t="shared" si="52"/>
        <v>3.1948083147475415</v>
      </c>
    </row>
    <row r="805" spans="1:11" ht="12.75">
      <c r="A805" s="2">
        <v>34</v>
      </c>
      <c r="B805" s="1">
        <v>0.4791666666666667</v>
      </c>
      <c r="C805">
        <v>6</v>
      </c>
      <c r="D805">
        <v>2645</v>
      </c>
      <c r="E805">
        <v>2904</v>
      </c>
      <c r="F805" s="8">
        <f aca="true" t="shared" si="53" ref="F805:F868">IF(E805&gt;D805,E805,D805)</f>
        <v>2904</v>
      </c>
      <c r="G805">
        <f>F805*100/Hoja3!$C$24</f>
        <v>3.1356627650844384</v>
      </c>
      <c r="H805">
        <f aca="true" t="shared" si="54" ref="H805:H868">(G805+G806)/2</f>
        <v>3.271174361853755</v>
      </c>
      <c r="I805">
        <f aca="true" t="shared" si="55" ref="I805:I868">IF(ABS((G805-H804))&gt;ABS((G805-H805)),H805,H804)</f>
        <v>3.158338012352611</v>
      </c>
      <c r="J805" s="9">
        <v>3.4448636708603027</v>
      </c>
      <c r="K805">
        <f t="shared" si="52"/>
        <v>3.1948083147475415</v>
      </c>
    </row>
    <row r="806" spans="1:11" ht="12.75">
      <c r="A806" s="2">
        <v>34</v>
      </c>
      <c r="B806" s="1">
        <v>0.5</v>
      </c>
      <c r="C806">
        <v>6</v>
      </c>
      <c r="D806">
        <v>2620</v>
      </c>
      <c r="E806">
        <v>3155</v>
      </c>
      <c r="F806" s="8">
        <f t="shared" si="53"/>
        <v>3155</v>
      </c>
      <c r="G806">
        <f>F806*100/Hoja3!$C$24</f>
        <v>3.4066859586230724</v>
      </c>
      <c r="H806">
        <f t="shared" si="54"/>
        <v>3.587548049928735</v>
      </c>
      <c r="I806">
        <f t="shared" si="55"/>
        <v>3.271174361853755</v>
      </c>
      <c r="J806" s="9">
        <v>3.4448636708603027</v>
      </c>
      <c r="K806">
        <f t="shared" si="52"/>
        <v>3.1948083147475415</v>
      </c>
    </row>
    <row r="807" spans="1:11" ht="12.75">
      <c r="A807" s="2">
        <v>34</v>
      </c>
      <c r="B807" s="1">
        <v>0.5208333333333334</v>
      </c>
      <c r="C807">
        <v>5</v>
      </c>
      <c r="D807">
        <v>2427</v>
      </c>
      <c r="E807">
        <v>3490</v>
      </c>
      <c r="F807" s="8">
        <f t="shared" si="53"/>
        <v>3490</v>
      </c>
      <c r="G807">
        <f>F807*100/Hoja3!$C$24</f>
        <v>3.7684101412343973</v>
      </c>
      <c r="H807">
        <f t="shared" si="54"/>
        <v>4.183583120977843</v>
      </c>
      <c r="I807">
        <f t="shared" si="55"/>
        <v>3.587548049928735</v>
      </c>
      <c r="J807" s="9">
        <v>3.4448636708603027</v>
      </c>
      <c r="K807">
        <f t="shared" si="52"/>
        <v>3.1948083147475415</v>
      </c>
    </row>
    <row r="808" spans="1:11" ht="12.75">
      <c r="A808" s="2">
        <v>34</v>
      </c>
      <c r="B808" s="1">
        <v>0.5416666666666666</v>
      </c>
      <c r="C808">
        <v>5</v>
      </c>
      <c r="D808">
        <v>2273</v>
      </c>
      <c r="E808">
        <v>4259</v>
      </c>
      <c r="F808" s="8">
        <f t="shared" si="53"/>
        <v>4259</v>
      </c>
      <c r="G808">
        <f>F808*100/Hoja3!$C$24</f>
        <v>4.598756100721289</v>
      </c>
      <c r="H808">
        <f t="shared" si="54"/>
        <v>4.8228091392044234</v>
      </c>
      <c r="I808">
        <f t="shared" si="55"/>
        <v>4.8228091392044234</v>
      </c>
      <c r="J808" s="9">
        <v>4.8228091392044234</v>
      </c>
      <c r="K808">
        <f t="shared" si="52"/>
        <v>4.792212472121312</v>
      </c>
    </row>
    <row r="809" spans="1:11" ht="12.75">
      <c r="A809" s="2">
        <v>34</v>
      </c>
      <c r="B809" s="1">
        <v>0.5625</v>
      </c>
      <c r="C809">
        <v>5</v>
      </c>
      <c r="D809">
        <v>3057</v>
      </c>
      <c r="E809">
        <v>4674</v>
      </c>
      <c r="F809" s="8">
        <f t="shared" si="53"/>
        <v>4674</v>
      </c>
      <c r="G809">
        <f>F809*100/Hoja3!$C$24</f>
        <v>5.046862177687557</v>
      </c>
      <c r="H809">
        <f t="shared" si="54"/>
        <v>4.565823003498467</v>
      </c>
      <c r="I809">
        <f t="shared" si="55"/>
        <v>4.8228091392044234</v>
      </c>
      <c r="J809" s="9">
        <v>4.8228091392044234</v>
      </c>
      <c r="K809">
        <f t="shared" si="52"/>
        <v>4.792212472121312</v>
      </c>
    </row>
    <row r="810" spans="1:11" ht="12.75">
      <c r="A810" s="2">
        <v>34</v>
      </c>
      <c r="B810" s="1">
        <v>0.5833333333333334</v>
      </c>
      <c r="C810">
        <v>5</v>
      </c>
      <c r="D810">
        <v>2601</v>
      </c>
      <c r="E810">
        <v>3783</v>
      </c>
      <c r="F810" s="8">
        <f t="shared" si="53"/>
        <v>3783</v>
      </c>
      <c r="G810">
        <f>F810*100/Hoja3!$C$24</f>
        <v>4.084783829309377</v>
      </c>
      <c r="H810">
        <f t="shared" si="54"/>
        <v>4.626290329546927</v>
      </c>
      <c r="I810">
        <f t="shared" si="55"/>
        <v>4.565823003498467</v>
      </c>
      <c r="J810" s="9">
        <v>4.8228091392044234</v>
      </c>
      <c r="K810">
        <f t="shared" si="52"/>
        <v>4.792212472121312</v>
      </c>
    </row>
    <row r="811" spans="1:11" ht="12.75">
      <c r="A811" s="2">
        <v>34</v>
      </c>
      <c r="B811" s="1">
        <v>0.6041666666666666</v>
      </c>
      <c r="C811">
        <v>5</v>
      </c>
      <c r="D811">
        <v>2502</v>
      </c>
      <c r="E811">
        <v>4786</v>
      </c>
      <c r="F811" s="8">
        <f t="shared" si="53"/>
        <v>4786</v>
      </c>
      <c r="G811">
        <f>F811*100/Hoja3!$C$24</f>
        <v>5.167796829784477</v>
      </c>
      <c r="H811">
        <f t="shared" si="54"/>
        <v>4.6581436530903115</v>
      </c>
      <c r="I811">
        <f t="shared" si="55"/>
        <v>4.6581436530903115</v>
      </c>
      <c r="J811" s="9">
        <v>4.8228091392044234</v>
      </c>
      <c r="K811">
        <f t="shared" si="52"/>
        <v>4.792212472121312</v>
      </c>
    </row>
    <row r="812" spans="1:11" ht="12.75">
      <c r="A812" s="2">
        <v>34</v>
      </c>
      <c r="B812" s="1">
        <v>0.625</v>
      </c>
      <c r="C812">
        <v>5</v>
      </c>
      <c r="D812">
        <v>1995</v>
      </c>
      <c r="E812">
        <v>3842</v>
      </c>
      <c r="F812" s="8">
        <f t="shared" si="53"/>
        <v>3842</v>
      </c>
      <c r="G812">
        <f>F812*100/Hoja3!$C$24</f>
        <v>4.148490476396147</v>
      </c>
      <c r="H812">
        <f t="shared" si="54"/>
        <v>3.4698527188701247</v>
      </c>
      <c r="I812">
        <f t="shared" si="55"/>
        <v>4.6581436530903115</v>
      </c>
      <c r="J812" s="9">
        <v>4.8228091392044234</v>
      </c>
      <c r="K812">
        <f t="shared" si="52"/>
        <v>4.792212472121312</v>
      </c>
    </row>
    <row r="813" spans="1:11" ht="12.75">
      <c r="A813" s="2">
        <v>34</v>
      </c>
      <c r="B813" s="1">
        <v>0.6458333333333334</v>
      </c>
      <c r="C813">
        <v>7</v>
      </c>
      <c r="D813">
        <v>2152</v>
      </c>
      <c r="E813">
        <v>2585</v>
      </c>
      <c r="F813" s="8">
        <f t="shared" si="53"/>
        <v>2585</v>
      </c>
      <c r="G813">
        <f>F813*100/Hoja3!$C$24</f>
        <v>2.791214961344102</v>
      </c>
      <c r="H813">
        <f t="shared" si="54"/>
        <v>2.653543817215912</v>
      </c>
      <c r="I813">
        <f t="shared" si="55"/>
        <v>2.653543817215912</v>
      </c>
      <c r="J813" s="9">
        <v>2.755890936688242</v>
      </c>
      <c r="K813">
        <f t="shared" si="52"/>
        <v>2.396106236060656</v>
      </c>
    </row>
    <row r="814" spans="1:11" ht="12.75">
      <c r="A814" s="2">
        <v>34</v>
      </c>
      <c r="B814" s="1">
        <v>0.6666666666666666</v>
      </c>
      <c r="C814">
        <v>7</v>
      </c>
      <c r="D814">
        <v>2330</v>
      </c>
      <c r="E814">
        <v>1646</v>
      </c>
      <c r="F814" s="8">
        <f t="shared" si="53"/>
        <v>2330</v>
      </c>
      <c r="G814">
        <f>F814*100/Hoja3!$C$24</f>
        <v>2.515872673087721</v>
      </c>
      <c r="H814">
        <f t="shared" si="54"/>
        <v>2.584978188571675</v>
      </c>
      <c r="I814">
        <f t="shared" si="55"/>
        <v>2.584978188571675</v>
      </c>
      <c r="J814" s="9">
        <v>2.755890936688242</v>
      </c>
      <c r="K814">
        <f t="shared" si="52"/>
        <v>2.396106236060656</v>
      </c>
    </row>
    <row r="815" spans="1:11" ht="12.75">
      <c r="A815" s="2">
        <v>34</v>
      </c>
      <c r="B815" s="1">
        <v>0.6875</v>
      </c>
      <c r="C815">
        <v>7</v>
      </c>
      <c r="D815">
        <v>2458</v>
      </c>
      <c r="E815">
        <v>2118</v>
      </c>
      <c r="F815" s="8">
        <f t="shared" si="53"/>
        <v>2458</v>
      </c>
      <c r="G815">
        <f>F815*100/Hoja3!$C$24</f>
        <v>2.6540837040556298</v>
      </c>
      <c r="H815">
        <f t="shared" si="54"/>
        <v>2.826307605925798</v>
      </c>
      <c r="I815">
        <f t="shared" si="55"/>
        <v>2.584978188571675</v>
      </c>
      <c r="J815" s="9">
        <v>2.755890936688242</v>
      </c>
      <c r="K815">
        <f t="shared" si="52"/>
        <v>2.396106236060656</v>
      </c>
    </row>
    <row r="816" spans="1:11" ht="12.75">
      <c r="A816" s="2">
        <v>34</v>
      </c>
      <c r="B816" s="1">
        <v>0.7083333333333334</v>
      </c>
      <c r="C816">
        <v>7</v>
      </c>
      <c r="D816">
        <v>2777</v>
      </c>
      <c r="E816">
        <v>2375</v>
      </c>
      <c r="F816" s="8">
        <f t="shared" si="53"/>
        <v>2777</v>
      </c>
      <c r="G816">
        <f>F816*100/Hoja3!$C$24</f>
        <v>2.998531507795966</v>
      </c>
      <c r="H816">
        <f t="shared" si="54"/>
        <v>3.179933485941347</v>
      </c>
      <c r="I816">
        <f t="shared" si="55"/>
        <v>2.826307605925798</v>
      </c>
      <c r="J816" s="9">
        <v>2.755890936688242</v>
      </c>
      <c r="K816">
        <f t="shared" si="52"/>
        <v>3.1948083147475415</v>
      </c>
    </row>
    <row r="817" spans="1:11" ht="12.75">
      <c r="A817" s="2">
        <v>34</v>
      </c>
      <c r="B817" s="1">
        <v>0.7291666666666666</v>
      </c>
      <c r="C817">
        <v>7</v>
      </c>
      <c r="D817">
        <v>3113</v>
      </c>
      <c r="E817">
        <v>2446</v>
      </c>
      <c r="F817" s="8">
        <f t="shared" si="53"/>
        <v>3113</v>
      </c>
      <c r="G817">
        <f>F817*100/Hoja3!$C$24</f>
        <v>3.3613354640867272</v>
      </c>
      <c r="H817">
        <f t="shared" si="54"/>
        <v>3.1054291020602083</v>
      </c>
      <c r="I817">
        <f t="shared" si="55"/>
        <v>3.179933485941347</v>
      </c>
      <c r="J817" s="9">
        <v>2.755890936688242</v>
      </c>
      <c r="K817">
        <f t="shared" si="52"/>
        <v>3.1948083147475415</v>
      </c>
    </row>
    <row r="818" spans="1:11" ht="12.75">
      <c r="A818" s="2">
        <v>34</v>
      </c>
      <c r="B818" s="1">
        <v>0.75</v>
      </c>
      <c r="C818">
        <v>7</v>
      </c>
      <c r="D818">
        <v>2639</v>
      </c>
      <c r="E818">
        <v>2321</v>
      </c>
      <c r="F818" s="8">
        <f t="shared" si="53"/>
        <v>2639</v>
      </c>
      <c r="G818">
        <f>F818*100/Hoja3!$C$24</f>
        <v>2.849522740033689</v>
      </c>
      <c r="H818">
        <f t="shared" si="54"/>
        <v>2.7955340560618493</v>
      </c>
      <c r="I818">
        <f t="shared" si="55"/>
        <v>2.7955340560618493</v>
      </c>
      <c r="J818" s="9">
        <v>2.755890936688242</v>
      </c>
      <c r="K818">
        <f t="shared" si="52"/>
        <v>3.1948083147475415</v>
      </c>
    </row>
    <row r="819" spans="1:11" ht="12.75">
      <c r="A819" s="2">
        <v>34</v>
      </c>
      <c r="B819" s="1">
        <v>0.7708333333333334</v>
      </c>
      <c r="C819">
        <v>7</v>
      </c>
      <c r="D819">
        <v>2539</v>
      </c>
      <c r="E819">
        <v>2174</v>
      </c>
      <c r="F819" s="8">
        <f t="shared" si="53"/>
        <v>2539</v>
      </c>
      <c r="G819">
        <f>F819*100/Hoja3!$C$24</f>
        <v>2.74154537209001</v>
      </c>
      <c r="H819">
        <f t="shared" si="54"/>
        <v>2.8408845505981946</v>
      </c>
      <c r="I819">
        <f t="shared" si="55"/>
        <v>2.7955340560618493</v>
      </c>
      <c r="J819" s="9">
        <v>2.755890936688242</v>
      </c>
      <c r="K819">
        <f t="shared" si="52"/>
        <v>3.1948083147475415</v>
      </c>
    </row>
    <row r="820" spans="1:11" ht="12.75">
      <c r="A820" s="2">
        <v>34</v>
      </c>
      <c r="B820" s="1">
        <v>0.7916666666666666</v>
      </c>
      <c r="C820">
        <v>7</v>
      </c>
      <c r="D820">
        <v>2613</v>
      </c>
      <c r="E820">
        <v>2723</v>
      </c>
      <c r="F820" s="8">
        <f t="shared" si="53"/>
        <v>2723</v>
      </c>
      <c r="G820">
        <f>F820*100/Hoja3!$C$24</f>
        <v>2.9402237291063793</v>
      </c>
      <c r="H820">
        <f t="shared" si="54"/>
        <v>3.0050101498725867</v>
      </c>
      <c r="I820">
        <f t="shared" si="55"/>
        <v>3.0050101498725867</v>
      </c>
      <c r="J820" s="9">
        <v>2.755890936688242</v>
      </c>
      <c r="K820">
        <f t="shared" si="52"/>
        <v>3.1948083147475415</v>
      </c>
    </row>
    <row r="821" spans="1:11" ht="12.75">
      <c r="A821" s="2">
        <v>34</v>
      </c>
      <c r="B821" s="1">
        <v>0.8125</v>
      </c>
      <c r="C821">
        <v>7</v>
      </c>
      <c r="D821">
        <v>1809</v>
      </c>
      <c r="E821">
        <v>2843</v>
      </c>
      <c r="F821" s="8">
        <f t="shared" si="53"/>
        <v>2843</v>
      </c>
      <c r="G821">
        <f>F821*100/Hoja3!$C$24</f>
        <v>3.069796570638794</v>
      </c>
      <c r="H821">
        <f t="shared" si="54"/>
        <v>3.0179674340258282</v>
      </c>
      <c r="I821">
        <f t="shared" si="55"/>
        <v>3.0179674340258282</v>
      </c>
      <c r="J821" s="9">
        <v>2.755890936688242</v>
      </c>
      <c r="K821">
        <f t="shared" si="52"/>
        <v>3.1948083147475415</v>
      </c>
    </row>
    <row r="822" spans="1:11" ht="12.75">
      <c r="A822" s="2">
        <v>34</v>
      </c>
      <c r="B822" s="1">
        <v>0.8333333333333334</v>
      </c>
      <c r="C822">
        <v>7</v>
      </c>
      <c r="D822">
        <v>1524</v>
      </c>
      <c r="E822">
        <v>2747</v>
      </c>
      <c r="F822" s="8">
        <f t="shared" si="53"/>
        <v>2747</v>
      </c>
      <c r="G822">
        <f>F822*100/Hoja3!$C$24</f>
        <v>2.9661382974128623</v>
      </c>
      <c r="H822">
        <f t="shared" si="54"/>
        <v>3.023366302423012</v>
      </c>
      <c r="I822">
        <f t="shared" si="55"/>
        <v>3.0179674340258282</v>
      </c>
      <c r="J822" s="9">
        <v>2.755890936688242</v>
      </c>
      <c r="K822">
        <f t="shared" si="52"/>
        <v>3.1948083147475415</v>
      </c>
    </row>
    <row r="823" spans="1:11" ht="12.75">
      <c r="A823" s="2">
        <v>34</v>
      </c>
      <c r="B823" s="1">
        <v>0.8541666666666666</v>
      </c>
      <c r="C823">
        <v>7</v>
      </c>
      <c r="D823">
        <v>1770</v>
      </c>
      <c r="E823">
        <v>2853</v>
      </c>
      <c r="F823" s="8">
        <f t="shared" si="53"/>
        <v>2853</v>
      </c>
      <c r="G823">
        <f>F823*100/Hoja3!$C$24</f>
        <v>3.080594307433162</v>
      </c>
      <c r="H823">
        <f t="shared" si="54"/>
        <v>2.5822787543730836</v>
      </c>
      <c r="I823">
        <f t="shared" si="55"/>
        <v>3.023366302423012</v>
      </c>
      <c r="J823" s="9">
        <v>2.755890936688242</v>
      </c>
      <c r="K823">
        <f t="shared" si="52"/>
        <v>3.1948083147475415</v>
      </c>
    </row>
    <row r="824" spans="1:11" ht="12.75">
      <c r="A824" s="2">
        <v>34</v>
      </c>
      <c r="B824" s="1">
        <v>0.875</v>
      </c>
      <c r="C824">
        <v>7</v>
      </c>
      <c r="D824">
        <v>1033</v>
      </c>
      <c r="E824">
        <v>1930</v>
      </c>
      <c r="F824" s="8">
        <f t="shared" si="53"/>
        <v>1930</v>
      </c>
      <c r="G824">
        <f>F824*100/Hoja3!$C$24</f>
        <v>2.0839632013130047</v>
      </c>
      <c r="H824">
        <f t="shared" si="54"/>
        <v>1.6882261477994212</v>
      </c>
      <c r="I824">
        <f t="shared" si="55"/>
        <v>1.6882261477994212</v>
      </c>
      <c r="J824" s="9">
        <v>1.377945468344121</v>
      </c>
      <c r="K824">
        <f t="shared" si="52"/>
        <v>1.5974041573737707</v>
      </c>
    </row>
    <row r="825" spans="1:11" ht="12.75">
      <c r="A825" s="2">
        <v>34</v>
      </c>
      <c r="B825" s="1">
        <v>0.8958333333333334</v>
      </c>
      <c r="C825">
        <v>13</v>
      </c>
      <c r="D825">
        <v>510</v>
      </c>
      <c r="E825">
        <v>1197</v>
      </c>
      <c r="F825" s="8">
        <f t="shared" si="53"/>
        <v>1197</v>
      </c>
      <c r="G825">
        <f>F825*100/Hoja3!$C$24</f>
        <v>1.2924890942858376</v>
      </c>
      <c r="H825">
        <f t="shared" si="54"/>
        <v>1.04954001641256</v>
      </c>
      <c r="I825">
        <f t="shared" si="55"/>
        <v>1.04954001641256</v>
      </c>
      <c r="J825" s="9">
        <v>1.377945468344121</v>
      </c>
      <c r="K825">
        <f t="shared" si="52"/>
        <v>0.7987020786868854</v>
      </c>
    </row>
    <row r="826" spans="1:11" ht="12.75">
      <c r="A826" s="2">
        <v>34</v>
      </c>
      <c r="B826" s="1">
        <v>0.9166666666666666</v>
      </c>
      <c r="C826">
        <v>13</v>
      </c>
      <c r="D826">
        <v>338</v>
      </c>
      <c r="E826">
        <v>747</v>
      </c>
      <c r="F826" s="8">
        <f t="shared" si="53"/>
        <v>747</v>
      </c>
      <c r="G826">
        <f>F826*100/Hoja3!$C$24</f>
        <v>0.8065909385392822</v>
      </c>
      <c r="H826">
        <f t="shared" si="54"/>
        <v>0.7040124389927871</v>
      </c>
      <c r="I826">
        <f t="shared" si="55"/>
        <v>0.7040124389927871</v>
      </c>
      <c r="J826" s="9">
        <v>0.6889727341720605</v>
      </c>
      <c r="K826">
        <f t="shared" si="52"/>
        <v>0.7987020786868854</v>
      </c>
    </row>
    <row r="827" spans="1:11" ht="12.75">
      <c r="A827" s="2">
        <v>34</v>
      </c>
      <c r="B827" s="1">
        <v>0.9375</v>
      </c>
      <c r="C827">
        <v>13</v>
      </c>
      <c r="D827">
        <v>499</v>
      </c>
      <c r="E827">
        <v>557</v>
      </c>
      <c r="F827" s="8">
        <f t="shared" si="53"/>
        <v>557</v>
      </c>
      <c r="G827">
        <f>F827*100/Hoja3!$C$24</f>
        <v>0.6014339394462921</v>
      </c>
      <c r="H827">
        <f t="shared" si="54"/>
        <v>0.5096531766941649</v>
      </c>
      <c r="I827">
        <f t="shared" si="55"/>
        <v>0.5096531766941649</v>
      </c>
      <c r="J827" s="9">
        <v>0.6889727341720605</v>
      </c>
      <c r="K827">
        <f t="shared" si="52"/>
        <v>0.7987020786868854</v>
      </c>
    </row>
    <row r="828" spans="1:11" ht="12.75">
      <c r="A828" s="2">
        <v>34</v>
      </c>
      <c r="B828" s="1">
        <v>0.9583333333333334</v>
      </c>
      <c r="C828">
        <v>13</v>
      </c>
      <c r="D828">
        <v>151</v>
      </c>
      <c r="E828">
        <v>387</v>
      </c>
      <c r="F828" s="8">
        <f t="shared" si="53"/>
        <v>387</v>
      </c>
      <c r="G828">
        <f>F828*100/Hoja3!$C$24</f>
        <v>0.4178724139420377</v>
      </c>
      <c r="H828">
        <f t="shared" si="54"/>
        <v>0.20893620697101886</v>
      </c>
      <c r="I828">
        <f t="shared" si="55"/>
        <v>0.5096531766941649</v>
      </c>
      <c r="J828" s="9">
        <v>0.6889727341720605</v>
      </c>
      <c r="K828">
        <f t="shared" si="52"/>
        <v>0.7987020786868854</v>
      </c>
    </row>
    <row r="829" ht="12.75">
      <c r="B829" s="1"/>
    </row>
    <row r="830" spans="1:11" ht="12.75">
      <c r="A830" s="2">
        <v>36</v>
      </c>
      <c r="B830" s="1">
        <v>0.25</v>
      </c>
      <c r="C830">
        <v>50</v>
      </c>
      <c r="D830">
        <v>4</v>
      </c>
      <c r="E830">
        <v>22</v>
      </c>
      <c r="F830" s="8">
        <f t="shared" si="53"/>
        <v>22</v>
      </c>
      <c r="G830">
        <f>F830*100/Hoja3!$C$25</f>
        <v>0.04131145078303977</v>
      </c>
      <c r="H830">
        <f t="shared" si="54"/>
        <v>0.3652307807864198</v>
      </c>
      <c r="I830">
        <v>0.3652307807864198</v>
      </c>
      <c r="J830" s="9">
        <v>1.165014208635345</v>
      </c>
      <c r="K830">
        <f t="shared" si="52"/>
        <v>0.7987020786868854</v>
      </c>
    </row>
    <row r="831" spans="1:11" ht="12.75">
      <c r="A831" s="2">
        <v>36</v>
      </c>
      <c r="B831" s="1">
        <v>0.2708333333333333</v>
      </c>
      <c r="C831">
        <v>50</v>
      </c>
      <c r="D831">
        <v>367</v>
      </c>
      <c r="E831">
        <v>22</v>
      </c>
      <c r="F831" s="8">
        <f t="shared" si="53"/>
        <v>367</v>
      </c>
      <c r="G831">
        <f>F831*100/Hoja3!$C$25</f>
        <v>0.6891501107897998</v>
      </c>
      <c r="H831">
        <f t="shared" si="54"/>
        <v>1.297555113230931</v>
      </c>
      <c r="I831">
        <f t="shared" si="55"/>
        <v>0.3652307807864198</v>
      </c>
      <c r="J831" s="9">
        <v>1.165014208635345</v>
      </c>
      <c r="K831">
        <f t="shared" si="52"/>
        <v>0.7987020786868854</v>
      </c>
    </row>
    <row r="832" spans="1:11" ht="12.75">
      <c r="A832" s="2">
        <v>36</v>
      </c>
      <c r="B832" s="1">
        <v>0.2916666666666667</v>
      </c>
      <c r="C832">
        <v>6</v>
      </c>
      <c r="D832">
        <v>1015</v>
      </c>
      <c r="E832">
        <v>839</v>
      </c>
      <c r="F832" s="8">
        <f t="shared" si="53"/>
        <v>1015</v>
      </c>
      <c r="G832">
        <f>F832*100/Hoja3!$C$25</f>
        <v>1.9059601156720622</v>
      </c>
      <c r="H832">
        <f t="shared" si="54"/>
        <v>2.753783753333083</v>
      </c>
      <c r="I832">
        <f t="shared" si="55"/>
        <v>1.297555113230931</v>
      </c>
      <c r="J832" s="9">
        <v>1.165014208635345</v>
      </c>
      <c r="K832">
        <f t="shared" si="52"/>
        <v>1.5974041573737707</v>
      </c>
    </row>
    <row r="833" spans="1:11" ht="12.75">
      <c r="A833" s="2">
        <v>36</v>
      </c>
      <c r="B833" s="1">
        <v>0.3125</v>
      </c>
      <c r="C833">
        <v>6</v>
      </c>
      <c r="D833">
        <v>1245</v>
      </c>
      <c r="E833">
        <v>1918</v>
      </c>
      <c r="F833" s="8">
        <f t="shared" si="53"/>
        <v>1918</v>
      </c>
      <c r="G833">
        <f>F833*100/Hoja3!$C$25</f>
        <v>3.6016073909941038</v>
      </c>
      <c r="H833">
        <f t="shared" si="54"/>
        <v>5.771397453712397</v>
      </c>
      <c r="I833">
        <f t="shared" si="55"/>
        <v>2.753783753333083</v>
      </c>
      <c r="J833" s="9">
        <v>2.33002841727069</v>
      </c>
      <c r="K833">
        <f t="shared" si="52"/>
        <v>2.396106236060656</v>
      </c>
    </row>
    <row r="834" spans="1:11" ht="12.75">
      <c r="A834" s="2">
        <v>36</v>
      </c>
      <c r="B834" s="1">
        <v>0.3333333333333333</v>
      </c>
      <c r="C834">
        <v>6</v>
      </c>
      <c r="D834">
        <v>1784</v>
      </c>
      <c r="E834">
        <v>4229</v>
      </c>
      <c r="F834" s="8">
        <f t="shared" si="53"/>
        <v>4229</v>
      </c>
      <c r="G834">
        <f>F834*100/Hoja3!$C$25</f>
        <v>7.94118751643069</v>
      </c>
      <c r="H834">
        <f t="shared" si="54"/>
        <v>6.99008525181207</v>
      </c>
      <c r="I834">
        <f t="shared" si="55"/>
        <v>6.99008525181207</v>
      </c>
      <c r="J834" s="9">
        <v>6.9900852518120695</v>
      </c>
      <c r="K834">
        <f t="shared" si="52"/>
        <v>5.590914550808197</v>
      </c>
    </row>
    <row r="835" spans="1:11" ht="12.75">
      <c r="A835" s="2">
        <v>36</v>
      </c>
      <c r="B835" s="1">
        <v>0.3541666666666667</v>
      </c>
      <c r="C835">
        <v>6</v>
      </c>
      <c r="D835">
        <v>1691</v>
      </c>
      <c r="E835">
        <v>3216</v>
      </c>
      <c r="F835" s="8">
        <f t="shared" si="53"/>
        <v>3216</v>
      </c>
      <c r="G835">
        <f>F835*100/Hoja3!$C$25</f>
        <v>6.03898298719345</v>
      </c>
      <c r="H835">
        <f t="shared" si="54"/>
        <v>5.312277012055432</v>
      </c>
      <c r="I835">
        <f t="shared" si="55"/>
        <v>5.312277012055432</v>
      </c>
      <c r="J835" s="9">
        <v>5.825071043176725</v>
      </c>
      <c r="K835">
        <f t="shared" si="52"/>
        <v>5.590914550808197</v>
      </c>
    </row>
    <row r="836" spans="1:11" ht="12.75">
      <c r="A836" s="2">
        <v>36</v>
      </c>
      <c r="B836" s="1">
        <v>0.375</v>
      </c>
      <c r="C836">
        <v>6</v>
      </c>
      <c r="D836">
        <v>1311</v>
      </c>
      <c r="E836">
        <v>2442</v>
      </c>
      <c r="F836" s="8">
        <f t="shared" si="53"/>
        <v>2442</v>
      </c>
      <c r="G836">
        <f>F836*100/Hoja3!$C$25</f>
        <v>4.585571036917415</v>
      </c>
      <c r="H836">
        <f t="shared" si="54"/>
        <v>4.4597588913508845</v>
      </c>
      <c r="I836">
        <f t="shared" si="55"/>
        <v>4.4597588913508845</v>
      </c>
      <c r="J836" s="9">
        <v>4.66005683454138</v>
      </c>
      <c r="K836">
        <f t="shared" si="52"/>
        <v>4.792212472121312</v>
      </c>
    </row>
    <row r="837" spans="1:11" ht="12.75">
      <c r="A837" s="2">
        <v>36</v>
      </c>
      <c r="B837" s="1">
        <v>0.3958333333333333</v>
      </c>
      <c r="C837">
        <v>10</v>
      </c>
      <c r="D837">
        <v>1007</v>
      </c>
      <c r="E837">
        <v>2308</v>
      </c>
      <c r="F837" s="8">
        <f t="shared" si="53"/>
        <v>2308</v>
      </c>
      <c r="G837">
        <f>F837*100/Hoja3!$C$25</f>
        <v>4.333946745784354</v>
      </c>
      <c r="H837">
        <f t="shared" si="54"/>
        <v>3.899237615953731</v>
      </c>
      <c r="I837">
        <f t="shared" si="55"/>
        <v>4.4597588913508845</v>
      </c>
      <c r="J837" s="9">
        <v>4.66005683454138</v>
      </c>
      <c r="K837">
        <f t="shared" si="52"/>
        <v>4.792212472121312</v>
      </c>
    </row>
    <row r="838" spans="1:11" ht="12.75">
      <c r="A838" s="2">
        <v>36</v>
      </c>
      <c r="B838" s="1">
        <v>0.4166666666666667</v>
      </c>
      <c r="C838">
        <v>10</v>
      </c>
      <c r="D838">
        <v>924</v>
      </c>
      <c r="E838">
        <v>1845</v>
      </c>
      <c r="F838" s="8">
        <f t="shared" si="53"/>
        <v>1845</v>
      </c>
      <c r="G838">
        <f>F838*100/Hoja3!$C$25</f>
        <v>3.464528486123108</v>
      </c>
      <c r="H838">
        <f t="shared" si="54"/>
        <v>3.636346565516205</v>
      </c>
      <c r="I838">
        <f t="shared" si="55"/>
        <v>3.636346565516205</v>
      </c>
      <c r="J838" s="9">
        <v>3.495042625906035</v>
      </c>
      <c r="K838">
        <f t="shared" si="52"/>
        <v>3.993510393434427</v>
      </c>
    </row>
    <row r="839" spans="1:11" ht="12.75">
      <c r="A839" s="2">
        <v>36</v>
      </c>
      <c r="B839" s="1">
        <v>0.4375</v>
      </c>
      <c r="C839">
        <v>10</v>
      </c>
      <c r="D839">
        <v>674</v>
      </c>
      <c r="E839">
        <v>2028</v>
      </c>
      <c r="F839" s="8">
        <f t="shared" si="53"/>
        <v>2028</v>
      </c>
      <c r="G839">
        <f>F839*100/Hoja3!$C$25</f>
        <v>3.8081646449093025</v>
      </c>
      <c r="H839">
        <f t="shared" si="54"/>
        <v>3.4297893116010068</v>
      </c>
      <c r="I839">
        <f t="shared" si="55"/>
        <v>3.636346565516205</v>
      </c>
      <c r="J839" s="9">
        <v>3.495042625906035</v>
      </c>
      <c r="K839">
        <f t="shared" si="52"/>
        <v>3.993510393434427</v>
      </c>
    </row>
    <row r="840" spans="1:11" ht="12.75">
      <c r="A840" s="2">
        <v>36</v>
      </c>
      <c r="B840" s="1">
        <v>0.4583333333333333</v>
      </c>
      <c r="C840">
        <v>10</v>
      </c>
      <c r="D840">
        <v>1118</v>
      </c>
      <c r="E840">
        <v>1625</v>
      </c>
      <c r="F840" s="8">
        <f t="shared" si="53"/>
        <v>1625</v>
      </c>
      <c r="G840">
        <f>F840*100/Hoja3!$C$25</f>
        <v>3.0514139782927105</v>
      </c>
      <c r="H840">
        <f t="shared" si="54"/>
        <v>3.4711007623840464</v>
      </c>
      <c r="I840">
        <f t="shared" si="55"/>
        <v>3.4297893116010068</v>
      </c>
      <c r="J840" s="9">
        <v>3.495042625906035</v>
      </c>
      <c r="K840">
        <f t="shared" si="52"/>
        <v>3.1948083147475415</v>
      </c>
    </row>
    <row r="841" spans="1:11" ht="12.75">
      <c r="A841" s="2">
        <v>36</v>
      </c>
      <c r="B841" s="1">
        <v>0.4791666666666667</v>
      </c>
      <c r="C841">
        <v>10</v>
      </c>
      <c r="D841">
        <v>1228</v>
      </c>
      <c r="E841">
        <v>2072</v>
      </c>
      <c r="F841" s="8">
        <f t="shared" si="53"/>
        <v>2072</v>
      </c>
      <c r="G841">
        <f>F841*100/Hoja3!$C$25</f>
        <v>3.8907875464753823</v>
      </c>
      <c r="H841">
        <f t="shared" si="54"/>
        <v>3.1847372967288843</v>
      </c>
      <c r="I841">
        <f t="shared" si="55"/>
        <v>3.4711007623840464</v>
      </c>
      <c r="J841" s="9">
        <v>3.495042625906035</v>
      </c>
      <c r="K841">
        <f t="shared" si="52"/>
        <v>3.1948083147475415</v>
      </c>
    </row>
    <row r="842" spans="1:11" ht="12.75">
      <c r="A842" s="2">
        <v>36</v>
      </c>
      <c r="B842" s="1">
        <v>0.5</v>
      </c>
      <c r="C842">
        <v>6</v>
      </c>
      <c r="D842">
        <v>1320</v>
      </c>
      <c r="E842">
        <v>1302</v>
      </c>
      <c r="F842" s="8">
        <f t="shared" si="53"/>
        <v>1320</v>
      </c>
      <c r="G842">
        <f>F842*100/Hoja3!$C$25</f>
        <v>2.4786870469823863</v>
      </c>
      <c r="H842">
        <f t="shared" si="54"/>
        <v>3.050475081684005</v>
      </c>
      <c r="I842">
        <f t="shared" si="55"/>
        <v>3.050475081684005</v>
      </c>
      <c r="J842" s="9">
        <v>3.495042625906035</v>
      </c>
      <c r="K842">
        <f t="shared" si="52"/>
        <v>3.1948083147475415</v>
      </c>
    </row>
    <row r="843" spans="1:11" ht="12.75">
      <c r="A843" s="2">
        <v>36</v>
      </c>
      <c r="B843" s="1">
        <v>0.5208333333333334</v>
      </c>
      <c r="C843">
        <v>6</v>
      </c>
      <c r="D843">
        <v>1929</v>
      </c>
      <c r="E843">
        <v>1538</v>
      </c>
      <c r="F843" s="8">
        <f t="shared" si="53"/>
        <v>1929</v>
      </c>
      <c r="G843">
        <f>F843*100/Hoja3!$C$25</f>
        <v>3.6222631163856236</v>
      </c>
      <c r="H843">
        <f t="shared" si="54"/>
        <v>3.5659293198632964</v>
      </c>
      <c r="I843">
        <f t="shared" si="55"/>
        <v>3.5659293198632964</v>
      </c>
      <c r="J843" s="9">
        <v>3.495042625906035</v>
      </c>
      <c r="K843">
        <f t="shared" si="52"/>
        <v>3.1948083147475415</v>
      </c>
    </row>
    <row r="844" spans="1:11" ht="12.75">
      <c r="A844" s="2">
        <v>36</v>
      </c>
      <c r="B844" s="1">
        <v>0.5416666666666666</v>
      </c>
      <c r="C844">
        <v>6</v>
      </c>
      <c r="D844">
        <v>1869</v>
      </c>
      <c r="E844">
        <v>1859</v>
      </c>
      <c r="F844" s="8">
        <f t="shared" si="53"/>
        <v>1869</v>
      </c>
      <c r="G844">
        <f>F844*100/Hoja3!$C$25</f>
        <v>3.5095955233409697</v>
      </c>
      <c r="H844">
        <f t="shared" si="54"/>
        <v>4.00063844969392</v>
      </c>
      <c r="I844">
        <f t="shared" si="55"/>
        <v>3.5659293198632964</v>
      </c>
      <c r="J844" s="9">
        <v>3.495042625906035</v>
      </c>
      <c r="K844">
        <f t="shared" si="52"/>
        <v>3.1948083147475415</v>
      </c>
    </row>
    <row r="845" spans="1:11" ht="12.75">
      <c r="A845" s="2">
        <v>36</v>
      </c>
      <c r="B845" s="1">
        <v>0.5625</v>
      </c>
      <c r="C845">
        <v>6</v>
      </c>
      <c r="D845">
        <v>2392</v>
      </c>
      <c r="E845">
        <v>1710</v>
      </c>
      <c r="F845" s="8">
        <f t="shared" si="53"/>
        <v>2392</v>
      </c>
      <c r="G845">
        <f>F845*100/Hoja3!$C$25</f>
        <v>4.49168137604687</v>
      </c>
      <c r="H845">
        <f t="shared" si="54"/>
        <v>4.5470762759604915</v>
      </c>
      <c r="I845">
        <f t="shared" si="55"/>
        <v>4.5470762759604915</v>
      </c>
      <c r="J845" s="9">
        <v>4.66005683454138</v>
      </c>
      <c r="K845">
        <f t="shared" si="52"/>
        <v>4.792212472121312</v>
      </c>
    </row>
    <row r="846" spans="1:11" ht="12.75">
      <c r="A846" s="2">
        <v>36</v>
      </c>
      <c r="B846" s="1">
        <v>0.5833333333333334</v>
      </c>
      <c r="C846">
        <v>6</v>
      </c>
      <c r="D846">
        <v>2451</v>
      </c>
      <c r="E846">
        <v>1995</v>
      </c>
      <c r="F846" s="8">
        <f t="shared" si="53"/>
        <v>2451</v>
      </c>
      <c r="G846">
        <f>F846*100/Hoja3!$C$25</f>
        <v>4.602471175874113</v>
      </c>
      <c r="H846">
        <f t="shared" si="54"/>
        <v>4.346152401697525</v>
      </c>
      <c r="I846">
        <f t="shared" si="55"/>
        <v>4.5470762759604915</v>
      </c>
      <c r="J846" s="9">
        <v>4.66005683454138</v>
      </c>
      <c r="K846">
        <f t="shared" si="52"/>
        <v>4.792212472121312</v>
      </c>
    </row>
    <row r="847" spans="1:11" ht="12.75">
      <c r="A847" s="2">
        <v>36</v>
      </c>
      <c r="B847" s="1">
        <v>0.6041666666666666</v>
      </c>
      <c r="C847">
        <v>6</v>
      </c>
      <c r="D847">
        <v>2087</v>
      </c>
      <c r="E847">
        <v>2178</v>
      </c>
      <c r="F847" s="8">
        <f t="shared" si="53"/>
        <v>2178</v>
      </c>
      <c r="G847">
        <f>F847*100/Hoja3!$C$25</f>
        <v>4.089833627520937</v>
      </c>
      <c r="H847">
        <f t="shared" si="54"/>
        <v>4.423141923611372</v>
      </c>
      <c r="I847">
        <f t="shared" si="55"/>
        <v>4.346152401697525</v>
      </c>
      <c r="J847" s="9">
        <v>4.66005683454138</v>
      </c>
      <c r="K847">
        <f t="shared" si="52"/>
        <v>3.993510393434427</v>
      </c>
    </row>
    <row r="848" spans="1:11" ht="12.75">
      <c r="A848" s="2">
        <v>36</v>
      </c>
      <c r="B848" s="1">
        <v>0.625</v>
      </c>
      <c r="C848">
        <v>6</v>
      </c>
      <c r="D848">
        <v>1349</v>
      </c>
      <c r="E848">
        <v>2533</v>
      </c>
      <c r="F848" s="8">
        <f t="shared" si="53"/>
        <v>2533</v>
      </c>
      <c r="G848">
        <f>F848*100/Hoja3!$C$25</f>
        <v>4.756450219701806</v>
      </c>
      <c r="H848">
        <f t="shared" si="54"/>
        <v>3.9039320989972586</v>
      </c>
      <c r="I848">
        <f t="shared" si="55"/>
        <v>4.423141923611372</v>
      </c>
      <c r="J848" s="9">
        <v>4.66005683454138</v>
      </c>
      <c r="K848">
        <f t="shared" si="52"/>
        <v>4.792212472121312</v>
      </c>
    </row>
    <row r="849" spans="1:11" ht="12.75">
      <c r="A849" s="2">
        <v>36</v>
      </c>
      <c r="B849" s="1">
        <v>0.6458333333333334</v>
      </c>
      <c r="C849">
        <v>6</v>
      </c>
      <c r="D849">
        <v>991</v>
      </c>
      <c r="E849">
        <v>1625</v>
      </c>
      <c r="F849" s="8">
        <f t="shared" si="53"/>
        <v>1625</v>
      </c>
      <c r="G849">
        <f>F849*100/Hoja3!$C$25</f>
        <v>3.0514139782927105</v>
      </c>
      <c r="H849">
        <f t="shared" si="54"/>
        <v>2.8420400345513954</v>
      </c>
      <c r="I849">
        <f t="shared" si="55"/>
        <v>2.8420400345513954</v>
      </c>
      <c r="J849" s="9">
        <v>2.33002841727069</v>
      </c>
      <c r="K849">
        <f t="shared" si="52"/>
        <v>3.1948083147475415</v>
      </c>
    </row>
    <row r="850" spans="1:11" ht="12.75">
      <c r="A850" s="2">
        <v>36</v>
      </c>
      <c r="B850" s="1">
        <v>0.6666666666666666</v>
      </c>
      <c r="C850">
        <v>10</v>
      </c>
      <c r="D850">
        <v>1402</v>
      </c>
      <c r="E850">
        <v>1279</v>
      </c>
      <c r="F850" s="8">
        <f t="shared" si="53"/>
        <v>1402</v>
      </c>
      <c r="G850">
        <f>F850*100/Hoja3!$C$25</f>
        <v>2.63266609081008</v>
      </c>
      <c r="H850">
        <f t="shared" si="54"/>
        <v>2.5171818079393096</v>
      </c>
      <c r="I850">
        <f t="shared" si="55"/>
        <v>2.5171818079393096</v>
      </c>
      <c r="J850" s="9">
        <v>2.33002841727069</v>
      </c>
      <c r="K850">
        <f t="shared" si="52"/>
        <v>2.396106236060656</v>
      </c>
    </row>
    <row r="851" spans="1:11" ht="12.75">
      <c r="A851" s="2">
        <v>36</v>
      </c>
      <c r="B851" s="1">
        <v>0.6875</v>
      </c>
      <c r="C851">
        <v>10</v>
      </c>
      <c r="D851">
        <v>768</v>
      </c>
      <c r="E851">
        <v>1279</v>
      </c>
      <c r="F851" s="8">
        <f t="shared" si="53"/>
        <v>1279</v>
      </c>
      <c r="G851">
        <f>F851*100/Hoja3!$C$25</f>
        <v>2.4016975250685393</v>
      </c>
      <c r="H851">
        <f t="shared" si="54"/>
        <v>2.3913696623727794</v>
      </c>
      <c r="I851">
        <f t="shared" si="55"/>
        <v>2.3913696623727794</v>
      </c>
      <c r="J851" s="9">
        <v>2.33002841727069</v>
      </c>
      <c r="K851">
        <f t="shared" si="52"/>
        <v>2.396106236060656</v>
      </c>
    </row>
    <row r="852" spans="1:11" ht="12.75">
      <c r="A852" s="2">
        <v>36</v>
      </c>
      <c r="B852" s="1">
        <v>0.7083333333333334</v>
      </c>
      <c r="C852">
        <v>10</v>
      </c>
      <c r="D852">
        <v>1168</v>
      </c>
      <c r="E852">
        <v>1268</v>
      </c>
      <c r="F852" s="8">
        <f t="shared" si="53"/>
        <v>1268</v>
      </c>
      <c r="G852">
        <f>F852*100/Hoja3!$C$25</f>
        <v>2.3810417996770195</v>
      </c>
      <c r="H852">
        <f t="shared" si="54"/>
        <v>2.0740226086303375</v>
      </c>
      <c r="I852">
        <f t="shared" si="55"/>
        <v>2.3913696623727794</v>
      </c>
      <c r="J852" s="9">
        <v>2.33002841727069</v>
      </c>
      <c r="K852">
        <f t="shared" si="52"/>
        <v>2.396106236060656</v>
      </c>
    </row>
    <row r="853" spans="1:11" ht="12.75">
      <c r="A853" s="2">
        <v>36</v>
      </c>
      <c r="B853" s="1">
        <v>0.7291666666666666</v>
      </c>
      <c r="C853">
        <v>10</v>
      </c>
      <c r="D853">
        <v>941</v>
      </c>
      <c r="E853">
        <v>758</v>
      </c>
      <c r="F853" s="8">
        <f t="shared" si="53"/>
        <v>941</v>
      </c>
      <c r="G853">
        <f>F853*100/Hoja3!$C$25</f>
        <v>1.7670034175836558</v>
      </c>
      <c r="H853">
        <f t="shared" si="54"/>
        <v>1.9228602546287603</v>
      </c>
      <c r="I853">
        <f t="shared" si="55"/>
        <v>1.9228602546287603</v>
      </c>
      <c r="J853" s="9">
        <v>2.33002841727069</v>
      </c>
      <c r="K853">
        <f aca="true" t="shared" si="56" ref="K853:K916">IF(ABS((I853-$M$2))&lt;ABS((I853-$M$3)),$M$2,IF(ABS((I853-$M$3))&lt;ABS(I853-$M$4),$M$3,IF(ABS((I853-$M$4))&lt;ABS(I853-$M$5),$M$4,IF(ABS((I853-$M$5))&lt;ABS((I853-$M$6)),$M$5,IF(ABS((I853-$M$6))&lt;ABS((I853-$M$7)),$M$6,IF(ABS((I853-$M$7))&lt;ABS((I853-$M$8)),$M$7,$M$8))))))</f>
        <v>1.5974041573737707</v>
      </c>
    </row>
    <row r="854" spans="1:11" ht="12.75">
      <c r="A854" s="2">
        <v>36</v>
      </c>
      <c r="B854" s="1">
        <v>0.75</v>
      </c>
      <c r="C854">
        <v>10</v>
      </c>
      <c r="D854">
        <v>1107</v>
      </c>
      <c r="E854">
        <v>819</v>
      </c>
      <c r="F854" s="8">
        <f t="shared" si="53"/>
        <v>1107</v>
      </c>
      <c r="G854">
        <f>F854*100/Hoja3!$C$25</f>
        <v>2.078717091673865</v>
      </c>
      <c r="H854">
        <f t="shared" si="54"/>
        <v>2.1200285424569048</v>
      </c>
      <c r="I854">
        <f t="shared" si="55"/>
        <v>2.1200285424569048</v>
      </c>
      <c r="J854" s="9">
        <v>2.33002841727069</v>
      </c>
      <c r="K854">
        <f t="shared" si="56"/>
        <v>2.396106236060656</v>
      </c>
    </row>
    <row r="855" spans="1:11" ht="12.75">
      <c r="A855" s="2">
        <v>36</v>
      </c>
      <c r="B855" s="1">
        <v>0.7708333333333334</v>
      </c>
      <c r="C855">
        <v>10</v>
      </c>
      <c r="D855">
        <v>1151</v>
      </c>
      <c r="E855">
        <v>903</v>
      </c>
      <c r="F855" s="8">
        <f t="shared" si="53"/>
        <v>1151</v>
      </c>
      <c r="G855">
        <f>F855*100/Hoja3!$C$25</f>
        <v>2.1613399932399444</v>
      </c>
      <c r="H855">
        <f t="shared" si="54"/>
        <v>2.470236977504037</v>
      </c>
      <c r="I855">
        <f t="shared" si="55"/>
        <v>2.1200285424569048</v>
      </c>
      <c r="J855" s="9">
        <v>2.33002841727069</v>
      </c>
      <c r="K855">
        <f t="shared" si="56"/>
        <v>2.396106236060656</v>
      </c>
    </row>
    <row r="856" spans="1:11" ht="12.75">
      <c r="A856" s="2">
        <v>36</v>
      </c>
      <c r="B856" s="1">
        <v>0.7916666666666666</v>
      </c>
      <c r="C856">
        <v>8</v>
      </c>
      <c r="D856">
        <v>1480</v>
      </c>
      <c r="E856">
        <v>721</v>
      </c>
      <c r="F856" s="8">
        <f t="shared" si="53"/>
        <v>1480</v>
      </c>
      <c r="G856">
        <f>F856*100/Hoja3!$C$25</f>
        <v>2.77913396176813</v>
      </c>
      <c r="H856">
        <f t="shared" si="54"/>
        <v>2.421414353851354</v>
      </c>
      <c r="I856">
        <f t="shared" si="55"/>
        <v>2.470236977504037</v>
      </c>
      <c r="J856" s="9">
        <v>2.33002841727069</v>
      </c>
      <c r="K856">
        <f t="shared" si="56"/>
        <v>2.396106236060656</v>
      </c>
    </row>
    <row r="857" spans="1:11" ht="12.75">
      <c r="A857" s="2">
        <v>36</v>
      </c>
      <c r="B857" s="1">
        <v>0.8125</v>
      </c>
      <c r="C857">
        <v>8</v>
      </c>
      <c r="D857">
        <v>1099</v>
      </c>
      <c r="E857">
        <v>1012</v>
      </c>
      <c r="F857" s="8">
        <f t="shared" si="53"/>
        <v>1099</v>
      </c>
      <c r="G857">
        <f>F857*100/Hoja3!$C$25</f>
        <v>2.0636947459345776</v>
      </c>
      <c r="H857">
        <f t="shared" si="54"/>
        <v>2.1679122695008823</v>
      </c>
      <c r="I857">
        <f t="shared" si="55"/>
        <v>2.1679122695008823</v>
      </c>
      <c r="J857" s="9">
        <v>2.33002841727069</v>
      </c>
      <c r="K857">
        <f t="shared" si="56"/>
        <v>2.396106236060656</v>
      </c>
    </row>
    <row r="858" spans="1:11" ht="12.75">
      <c r="A858" s="2">
        <v>36</v>
      </c>
      <c r="B858" s="1">
        <v>0.8333333333333334</v>
      </c>
      <c r="C858">
        <v>8</v>
      </c>
      <c r="D858">
        <v>1210</v>
      </c>
      <c r="E858">
        <v>550</v>
      </c>
      <c r="F858" s="8">
        <f t="shared" si="53"/>
        <v>1210</v>
      </c>
      <c r="G858">
        <f>F858*100/Hoja3!$C$25</f>
        <v>2.2721297930671875</v>
      </c>
      <c r="H858">
        <f t="shared" si="54"/>
        <v>2.325646899763398</v>
      </c>
      <c r="I858">
        <f t="shared" si="55"/>
        <v>2.325646899763398</v>
      </c>
      <c r="J858" s="9">
        <v>2.33002841727069</v>
      </c>
      <c r="K858">
        <f t="shared" si="56"/>
        <v>2.396106236060656</v>
      </c>
    </row>
    <row r="859" spans="1:11" ht="12.75">
      <c r="A859" s="2">
        <v>36</v>
      </c>
      <c r="B859" s="1">
        <v>0.8541666666666666</v>
      </c>
      <c r="C859">
        <v>8</v>
      </c>
      <c r="D859">
        <v>1267</v>
      </c>
      <c r="E859">
        <v>580</v>
      </c>
      <c r="F859" s="8">
        <f t="shared" si="53"/>
        <v>1267</v>
      </c>
      <c r="G859">
        <f>F859*100/Hoja3!$C$25</f>
        <v>2.3791640064596087</v>
      </c>
      <c r="H859">
        <f t="shared" si="54"/>
        <v>2.196079167762046</v>
      </c>
      <c r="I859">
        <f t="shared" si="55"/>
        <v>2.325646899763398</v>
      </c>
      <c r="J859" s="9">
        <v>2.33002841727069</v>
      </c>
      <c r="K859">
        <f t="shared" si="56"/>
        <v>2.396106236060656</v>
      </c>
    </row>
    <row r="860" spans="1:11" ht="12.75">
      <c r="A860" s="2">
        <v>36</v>
      </c>
      <c r="B860" s="1">
        <v>0.875</v>
      </c>
      <c r="C860">
        <v>8</v>
      </c>
      <c r="D860">
        <v>1072</v>
      </c>
      <c r="E860">
        <v>563</v>
      </c>
      <c r="F860" s="8">
        <f t="shared" si="53"/>
        <v>1072</v>
      </c>
      <c r="G860">
        <f>F860*100/Hoja3!$C$25</f>
        <v>2.0129943290644836</v>
      </c>
      <c r="H860">
        <f t="shared" si="54"/>
        <v>1.3858113944492434</v>
      </c>
      <c r="I860">
        <f t="shared" si="55"/>
        <v>2.196079167762046</v>
      </c>
      <c r="J860" s="9">
        <v>2.33002841727069</v>
      </c>
      <c r="K860">
        <f t="shared" si="56"/>
        <v>2.396106236060656</v>
      </c>
    </row>
    <row r="861" spans="1:11" ht="12.75">
      <c r="A861" s="2">
        <v>36</v>
      </c>
      <c r="B861" s="1">
        <v>0.8958333333333334</v>
      </c>
      <c r="C861">
        <v>8</v>
      </c>
      <c r="D861">
        <v>404</v>
      </c>
      <c r="E861">
        <v>296</v>
      </c>
      <c r="F861" s="8">
        <f t="shared" si="53"/>
        <v>404</v>
      </c>
      <c r="G861">
        <f>F861*100/Hoja3!$C$25</f>
        <v>0.7586284598340031</v>
      </c>
      <c r="H861">
        <f t="shared" si="54"/>
        <v>0.4947985127877718</v>
      </c>
      <c r="I861">
        <f t="shared" si="55"/>
        <v>0.4947985127877718</v>
      </c>
      <c r="J861" s="9">
        <v>1.165014208635345</v>
      </c>
      <c r="K861">
        <f t="shared" si="56"/>
        <v>0.7987020786868854</v>
      </c>
    </row>
    <row r="862" spans="1:11" ht="12.75">
      <c r="A862" s="2">
        <v>36</v>
      </c>
      <c r="B862" s="1">
        <v>0.9166666666666666</v>
      </c>
      <c r="C862">
        <v>50</v>
      </c>
      <c r="D862">
        <v>11</v>
      </c>
      <c r="E862">
        <v>123</v>
      </c>
      <c r="F862" s="8">
        <f t="shared" si="53"/>
        <v>123</v>
      </c>
      <c r="G862">
        <f>F862*100/Hoja3!$C$25</f>
        <v>0.23096856574154054</v>
      </c>
      <c r="H862">
        <f t="shared" si="54"/>
        <v>0.13989559469711196</v>
      </c>
      <c r="I862">
        <f t="shared" si="55"/>
        <v>0.13989559469711196</v>
      </c>
      <c r="J862" s="9">
        <v>1.165014208635345</v>
      </c>
      <c r="K862">
        <f t="shared" si="56"/>
        <v>0.7987020786868854</v>
      </c>
    </row>
    <row r="863" spans="1:11" ht="12.75">
      <c r="A863" s="2">
        <v>36</v>
      </c>
      <c r="B863" s="1">
        <v>0.9375</v>
      </c>
      <c r="C863">
        <v>50</v>
      </c>
      <c r="D863">
        <v>26</v>
      </c>
      <c r="E863">
        <v>6</v>
      </c>
      <c r="F863" s="8">
        <f t="shared" si="53"/>
        <v>26</v>
      </c>
      <c r="G863">
        <f>F863*100/Hoja3!$C$25</f>
        <v>0.04882262365268337</v>
      </c>
      <c r="H863">
        <f t="shared" si="54"/>
        <v>0.06290607278326511</v>
      </c>
      <c r="I863">
        <f t="shared" si="55"/>
        <v>0.06290607278326511</v>
      </c>
      <c r="J863" s="9">
        <v>1.165014208635345</v>
      </c>
      <c r="K863">
        <f t="shared" si="56"/>
        <v>0.7987020786868854</v>
      </c>
    </row>
    <row r="864" spans="1:11" ht="12.75">
      <c r="A864" s="2">
        <v>36</v>
      </c>
      <c r="B864" s="1">
        <v>0.9583333333333334</v>
      </c>
      <c r="C864">
        <v>50</v>
      </c>
      <c r="D864">
        <v>0</v>
      </c>
      <c r="E864">
        <v>41</v>
      </c>
      <c r="F864" s="8">
        <f t="shared" si="53"/>
        <v>41</v>
      </c>
      <c r="G864">
        <f>F864*100/Hoja3!$C$25</f>
        <v>0.07698952191384685</v>
      </c>
      <c r="H864">
        <f t="shared" si="54"/>
        <v>0.038494760956923425</v>
      </c>
      <c r="I864">
        <f t="shared" si="55"/>
        <v>0.06290607278326511</v>
      </c>
      <c r="J864" s="9">
        <v>1.165014208635345</v>
      </c>
      <c r="K864">
        <f t="shared" si="56"/>
        <v>0.7987020786868854</v>
      </c>
    </row>
    <row r="865" ht="12.75">
      <c r="B865" s="1"/>
    </row>
    <row r="866" spans="1:11" ht="12.75">
      <c r="A866" s="2">
        <v>40</v>
      </c>
      <c r="B866" s="1">
        <v>0.25</v>
      </c>
      <c r="C866">
        <v>28</v>
      </c>
      <c r="D866">
        <v>84</v>
      </c>
      <c r="E866">
        <v>4</v>
      </c>
      <c r="F866" s="8">
        <f t="shared" si="53"/>
        <v>84</v>
      </c>
      <c r="G866">
        <f>F866*100/Hoja3!$C$26</f>
        <v>0.31922170707608116</v>
      </c>
      <c r="H866">
        <f t="shared" si="54"/>
        <v>0.6460439309873072</v>
      </c>
      <c r="I866">
        <v>0.6460439309873072</v>
      </c>
      <c r="J866" s="9">
        <v>0.6506585304943593</v>
      </c>
      <c r="K866">
        <f t="shared" si="56"/>
        <v>0.7987020786868854</v>
      </c>
    </row>
    <row r="867" spans="1:11" ht="12.75">
      <c r="A867" s="2">
        <v>40</v>
      </c>
      <c r="B867" s="1">
        <v>0.2708333333333333</v>
      </c>
      <c r="C867">
        <v>28</v>
      </c>
      <c r="D867">
        <v>256</v>
      </c>
      <c r="E867">
        <v>128</v>
      </c>
      <c r="F867" s="8">
        <f t="shared" si="53"/>
        <v>256</v>
      </c>
      <c r="G867">
        <f>F867*100/Hoja3!$C$26</f>
        <v>0.9728661548985331</v>
      </c>
      <c r="H867">
        <f t="shared" si="54"/>
        <v>1.3718932887436346</v>
      </c>
      <c r="I867">
        <f t="shared" si="55"/>
        <v>0.6460439309873072</v>
      </c>
      <c r="J867" s="9">
        <v>0.6506585304943593</v>
      </c>
      <c r="K867">
        <f t="shared" si="56"/>
        <v>0.7987020786868854</v>
      </c>
    </row>
    <row r="868" spans="1:11" ht="12.75">
      <c r="A868" s="2">
        <v>40</v>
      </c>
      <c r="B868" s="1">
        <v>0.2916666666666667</v>
      </c>
      <c r="C868">
        <v>14</v>
      </c>
      <c r="D868">
        <v>466</v>
      </c>
      <c r="E868">
        <v>55</v>
      </c>
      <c r="F868" s="8">
        <f t="shared" si="53"/>
        <v>466</v>
      </c>
      <c r="G868">
        <f>F868*100/Hoja3!$C$26</f>
        <v>1.770920422588736</v>
      </c>
      <c r="H868">
        <f t="shared" si="54"/>
        <v>2.1813483316865545</v>
      </c>
      <c r="I868">
        <f t="shared" si="55"/>
        <v>1.3718932887436346</v>
      </c>
      <c r="J868" s="9">
        <v>1.3013170609887186</v>
      </c>
      <c r="K868">
        <f t="shared" si="56"/>
        <v>1.5974041573737707</v>
      </c>
    </row>
    <row r="869" spans="1:11" ht="12.75">
      <c r="A869" s="2">
        <v>40</v>
      </c>
      <c r="B869" s="1">
        <v>0.3125</v>
      </c>
      <c r="C869">
        <v>14</v>
      </c>
      <c r="D869">
        <v>682</v>
      </c>
      <c r="E869">
        <v>240</v>
      </c>
      <c r="F869" s="8">
        <f aca="true" t="shared" si="57" ref="F869:F932">IF(E869&gt;D869,E869,D869)</f>
        <v>682</v>
      </c>
      <c r="G869">
        <f>F869*100/Hoja3!$C$26</f>
        <v>2.591776240784373</v>
      </c>
      <c r="H869">
        <f aca="true" t="shared" si="58" ref="H869:H932">(G869+G870)/2</f>
        <v>3.051607509310633</v>
      </c>
      <c r="I869">
        <f aca="true" t="shared" si="59" ref="I869:I932">IF(ABS((G869-H868))&gt;ABS((G869-H869)),H869,H868)</f>
        <v>2.1813483316865545</v>
      </c>
      <c r="J869" s="9">
        <v>1.9519755914830779</v>
      </c>
      <c r="K869">
        <f t="shared" si="56"/>
        <v>2.396106236060656</v>
      </c>
    </row>
    <row r="870" spans="1:11" ht="12.75">
      <c r="A870" s="2">
        <v>40</v>
      </c>
      <c r="B870" s="1">
        <v>0.3333333333333333</v>
      </c>
      <c r="C870">
        <v>14</v>
      </c>
      <c r="D870">
        <v>924</v>
      </c>
      <c r="E870">
        <v>283</v>
      </c>
      <c r="F870" s="8">
        <f t="shared" si="57"/>
        <v>924</v>
      </c>
      <c r="G870">
        <f>F870*100/Hoja3!$C$26</f>
        <v>3.5114387778368927</v>
      </c>
      <c r="H870">
        <f t="shared" si="58"/>
        <v>3.3138253401231283</v>
      </c>
      <c r="I870">
        <f t="shared" si="59"/>
        <v>3.3138253401231283</v>
      </c>
      <c r="J870" s="9">
        <v>3.2532926524717967</v>
      </c>
      <c r="K870">
        <f t="shared" si="56"/>
        <v>3.1948083147475415</v>
      </c>
    </row>
    <row r="871" spans="1:11" ht="12.75">
      <c r="A871" s="2">
        <v>40</v>
      </c>
      <c r="B871" s="1">
        <v>0.3541666666666667</v>
      </c>
      <c r="C871">
        <v>14</v>
      </c>
      <c r="D871">
        <v>820</v>
      </c>
      <c r="E871">
        <v>283</v>
      </c>
      <c r="F871" s="8">
        <f t="shared" si="57"/>
        <v>820</v>
      </c>
      <c r="G871">
        <f>F871*100/Hoja3!$C$26</f>
        <v>3.116211902409364</v>
      </c>
      <c r="H871">
        <f t="shared" si="58"/>
        <v>3.049707380101847</v>
      </c>
      <c r="I871">
        <f t="shared" si="59"/>
        <v>3.049707380101847</v>
      </c>
      <c r="J871" s="9">
        <v>3.2532926524717967</v>
      </c>
      <c r="K871">
        <f t="shared" si="56"/>
        <v>3.1948083147475415</v>
      </c>
    </row>
    <row r="872" spans="1:11" ht="12.75">
      <c r="A872" s="2">
        <v>40</v>
      </c>
      <c r="B872" s="1">
        <v>0.375</v>
      </c>
      <c r="C872">
        <v>14</v>
      </c>
      <c r="D872">
        <v>785</v>
      </c>
      <c r="E872">
        <v>310</v>
      </c>
      <c r="F872" s="8">
        <f t="shared" si="57"/>
        <v>785</v>
      </c>
      <c r="G872">
        <f>F872*100/Hoja3!$C$26</f>
        <v>2.98320285779433</v>
      </c>
      <c r="H872">
        <f t="shared" si="58"/>
        <v>3.1789161662993086</v>
      </c>
      <c r="I872">
        <f t="shared" si="59"/>
        <v>3.049707380101847</v>
      </c>
      <c r="J872" s="9">
        <v>3.2532926524717967</v>
      </c>
      <c r="K872">
        <f t="shared" si="56"/>
        <v>3.1948083147475415</v>
      </c>
    </row>
    <row r="873" spans="1:11" ht="12.75">
      <c r="A873" s="2">
        <v>40</v>
      </c>
      <c r="B873" s="1">
        <v>0.3958333333333333</v>
      </c>
      <c r="C873">
        <v>14</v>
      </c>
      <c r="D873">
        <v>888</v>
      </c>
      <c r="E873">
        <v>412</v>
      </c>
      <c r="F873" s="8">
        <f t="shared" si="57"/>
        <v>888</v>
      </c>
      <c r="G873">
        <f>F873*100/Hoja3!$C$26</f>
        <v>3.3746294748042867</v>
      </c>
      <c r="H873">
        <f t="shared" si="58"/>
        <v>3.8363608725393323</v>
      </c>
      <c r="I873">
        <f t="shared" si="59"/>
        <v>3.1789161662993086</v>
      </c>
      <c r="J873" s="9">
        <v>3.2532926524717967</v>
      </c>
      <c r="K873">
        <f t="shared" si="56"/>
        <v>3.1948083147475415</v>
      </c>
    </row>
    <row r="874" spans="1:11" ht="12.75">
      <c r="A874" s="2">
        <v>40</v>
      </c>
      <c r="B874" s="1">
        <v>0.4166666666666667</v>
      </c>
      <c r="C874">
        <v>14</v>
      </c>
      <c r="D874">
        <v>1131</v>
      </c>
      <c r="E874">
        <v>568</v>
      </c>
      <c r="F874" s="8">
        <f t="shared" si="57"/>
        <v>1131</v>
      </c>
      <c r="G874">
        <f>F874*100/Hoja3!$C$26</f>
        <v>4.2980922702743785</v>
      </c>
      <c r="H874">
        <f t="shared" si="58"/>
        <v>4.180284259329634</v>
      </c>
      <c r="I874">
        <f t="shared" si="59"/>
        <v>4.180284259329634</v>
      </c>
      <c r="J874" s="9">
        <v>3.903951182966156</v>
      </c>
      <c r="K874">
        <f t="shared" si="56"/>
        <v>3.993510393434427</v>
      </c>
    </row>
    <row r="875" spans="1:11" ht="12.75">
      <c r="A875" s="2">
        <v>40</v>
      </c>
      <c r="B875" s="1">
        <v>0.4375</v>
      </c>
      <c r="C875">
        <v>14</v>
      </c>
      <c r="D875">
        <v>1069</v>
      </c>
      <c r="E875">
        <v>634</v>
      </c>
      <c r="F875" s="8">
        <f t="shared" si="57"/>
        <v>1069</v>
      </c>
      <c r="G875">
        <f>F875*100/Hoja3!$C$26</f>
        <v>4.06247624838489</v>
      </c>
      <c r="H875">
        <f t="shared" si="58"/>
        <v>4.554609713460515</v>
      </c>
      <c r="I875">
        <f t="shared" si="59"/>
        <v>4.180284259329634</v>
      </c>
      <c r="J875" s="9">
        <v>3.903951182966156</v>
      </c>
      <c r="K875">
        <f t="shared" si="56"/>
        <v>3.993510393434427</v>
      </c>
    </row>
    <row r="876" spans="1:11" ht="12.75">
      <c r="A876" s="2">
        <v>40</v>
      </c>
      <c r="B876" s="1">
        <v>0.4583333333333333</v>
      </c>
      <c r="C876">
        <v>14</v>
      </c>
      <c r="D876">
        <v>1328</v>
      </c>
      <c r="E876">
        <v>777</v>
      </c>
      <c r="F876" s="8">
        <f t="shared" si="57"/>
        <v>1328</v>
      </c>
      <c r="G876">
        <f>F876*100/Hoja3!$C$26</f>
        <v>5.046743178536141</v>
      </c>
      <c r="H876">
        <f t="shared" si="58"/>
        <v>4.360796534164323</v>
      </c>
      <c r="I876">
        <f t="shared" si="59"/>
        <v>4.554609713460515</v>
      </c>
      <c r="J876" s="9">
        <v>4.554609713460516</v>
      </c>
      <c r="K876">
        <f t="shared" si="56"/>
        <v>4.792212472121312</v>
      </c>
    </row>
    <row r="877" spans="1:11" ht="12.75">
      <c r="A877" s="2">
        <v>40</v>
      </c>
      <c r="B877" s="1">
        <v>0.4791666666666667</v>
      </c>
      <c r="C877">
        <v>14</v>
      </c>
      <c r="D877">
        <v>967</v>
      </c>
      <c r="E877">
        <v>776</v>
      </c>
      <c r="F877" s="8">
        <f t="shared" si="57"/>
        <v>967</v>
      </c>
      <c r="G877">
        <f>F877*100/Hoja3!$C$26</f>
        <v>3.674849889792506</v>
      </c>
      <c r="H877">
        <f t="shared" si="58"/>
        <v>3.6140457551113476</v>
      </c>
      <c r="I877">
        <f t="shared" si="59"/>
        <v>3.6140457551113476</v>
      </c>
      <c r="J877" s="9">
        <v>3.903951182966156</v>
      </c>
      <c r="K877">
        <f t="shared" si="56"/>
        <v>3.993510393434427</v>
      </c>
    </row>
    <row r="878" spans="1:11" ht="12.75">
      <c r="A878" s="2">
        <v>40</v>
      </c>
      <c r="B878" s="1">
        <v>0.5</v>
      </c>
      <c r="C878">
        <v>14</v>
      </c>
      <c r="D878">
        <v>768</v>
      </c>
      <c r="E878">
        <v>935</v>
      </c>
      <c r="F878" s="8">
        <f t="shared" si="57"/>
        <v>935</v>
      </c>
      <c r="G878">
        <f>F878*100/Hoja3!$C$26</f>
        <v>3.5532416204301893</v>
      </c>
      <c r="H878">
        <f t="shared" si="58"/>
        <v>3.6767500190012923</v>
      </c>
      <c r="I878">
        <f t="shared" si="59"/>
        <v>3.6140457551113476</v>
      </c>
      <c r="J878" s="9">
        <v>3.903951182966156</v>
      </c>
      <c r="K878">
        <f t="shared" si="56"/>
        <v>3.993510393434427</v>
      </c>
    </row>
    <row r="879" spans="1:11" ht="12.75">
      <c r="A879" s="2">
        <v>40</v>
      </c>
      <c r="B879" s="1">
        <v>0.5208333333333334</v>
      </c>
      <c r="C879">
        <v>14</v>
      </c>
      <c r="D879">
        <v>763</v>
      </c>
      <c r="E879">
        <v>1000</v>
      </c>
      <c r="F879" s="8">
        <f t="shared" si="57"/>
        <v>1000</v>
      </c>
      <c r="G879">
        <f>F879*100/Hoja3!$C$26</f>
        <v>3.800258417572395</v>
      </c>
      <c r="H879">
        <f t="shared" si="58"/>
        <v>3.564642395682906</v>
      </c>
      <c r="I879">
        <f t="shared" si="59"/>
        <v>3.6767500190012923</v>
      </c>
      <c r="J879" s="9">
        <v>3.903951182966156</v>
      </c>
      <c r="K879">
        <f t="shared" si="56"/>
        <v>3.993510393434427</v>
      </c>
    </row>
    <row r="880" spans="1:11" ht="12.75">
      <c r="A880" s="2">
        <v>40</v>
      </c>
      <c r="B880" s="1">
        <v>0.5416666666666666</v>
      </c>
      <c r="C880">
        <v>14</v>
      </c>
      <c r="D880">
        <v>624</v>
      </c>
      <c r="E880">
        <v>876</v>
      </c>
      <c r="F880" s="8">
        <f t="shared" si="57"/>
        <v>876</v>
      </c>
      <c r="G880">
        <f>F880*100/Hoja3!$C$26</f>
        <v>3.329026373793418</v>
      </c>
      <c r="H880">
        <f t="shared" si="58"/>
        <v>3.7755567378581745</v>
      </c>
      <c r="I880">
        <f t="shared" si="59"/>
        <v>3.564642395682906</v>
      </c>
      <c r="J880" s="9">
        <v>3.903951182966156</v>
      </c>
      <c r="K880">
        <f t="shared" si="56"/>
        <v>3.1948083147475415</v>
      </c>
    </row>
    <row r="881" spans="1:11" ht="12.75">
      <c r="A881" s="2">
        <v>40</v>
      </c>
      <c r="B881" s="1">
        <v>0.5625</v>
      </c>
      <c r="C881">
        <v>14</v>
      </c>
      <c r="D881">
        <v>607</v>
      </c>
      <c r="E881">
        <v>1111</v>
      </c>
      <c r="F881" s="8">
        <f t="shared" si="57"/>
        <v>1111</v>
      </c>
      <c r="G881">
        <f>F881*100/Hoja3!$C$26</f>
        <v>4.222087101922931</v>
      </c>
      <c r="H881">
        <f t="shared" si="58"/>
        <v>3.6691495021661473</v>
      </c>
      <c r="I881">
        <f t="shared" si="59"/>
        <v>3.7755567378581745</v>
      </c>
      <c r="J881" s="9">
        <v>3.903951182966156</v>
      </c>
      <c r="K881">
        <f t="shared" si="56"/>
        <v>3.993510393434427</v>
      </c>
    </row>
    <row r="882" spans="1:11" ht="12.75">
      <c r="A882" s="2">
        <v>40</v>
      </c>
      <c r="B882" s="1">
        <v>0.5833333333333334</v>
      </c>
      <c r="C882">
        <v>14</v>
      </c>
      <c r="D882">
        <v>485</v>
      </c>
      <c r="E882">
        <v>820</v>
      </c>
      <c r="F882" s="8">
        <f t="shared" si="57"/>
        <v>820</v>
      </c>
      <c r="G882">
        <f>F882*100/Hoja3!$C$26</f>
        <v>3.116211902409364</v>
      </c>
      <c r="H882">
        <f t="shared" si="58"/>
        <v>3.306224823287984</v>
      </c>
      <c r="I882">
        <f t="shared" si="59"/>
        <v>3.306224823287984</v>
      </c>
      <c r="J882" s="9">
        <v>3.2532926524717967</v>
      </c>
      <c r="K882">
        <f t="shared" si="56"/>
        <v>3.1948083147475415</v>
      </c>
    </row>
    <row r="883" spans="1:11" ht="12.75">
      <c r="A883" s="2">
        <v>40</v>
      </c>
      <c r="B883" s="1">
        <v>0.6041666666666666</v>
      </c>
      <c r="C883">
        <v>14</v>
      </c>
      <c r="D883">
        <v>352</v>
      </c>
      <c r="E883">
        <v>920</v>
      </c>
      <c r="F883" s="8">
        <f t="shared" si="57"/>
        <v>920</v>
      </c>
      <c r="G883">
        <f>F883*100/Hoja3!$C$26</f>
        <v>3.4962377441666033</v>
      </c>
      <c r="H883">
        <f t="shared" si="58"/>
        <v>3.1675153910465914</v>
      </c>
      <c r="I883">
        <f t="shared" si="59"/>
        <v>3.306224823287984</v>
      </c>
      <c r="J883" s="9">
        <v>3.2532926524717967</v>
      </c>
      <c r="K883">
        <f t="shared" si="56"/>
        <v>3.1948083147475415</v>
      </c>
    </row>
    <row r="884" spans="1:11" ht="12.75">
      <c r="A884" s="2">
        <v>40</v>
      </c>
      <c r="B884" s="1">
        <v>0.625</v>
      </c>
      <c r="C884">
        <v>13</v>
      </c>
      <c r="D884">
        <v>409</v>
      </c>
      <c r="E884">
        <v>747</v>
      </c>
      <c r="F884" s="8">
        <f t="shared" si="57"/>
        <v>747</v>
      </c>
      <c r="G884">
        <f>F884*100/Hoja3!$C$26</f>
        <v>2.838793037926579</v>
      </c>
      <c r="H884">
        <f t="shared" si="58"/>
        <v>2.6696815383446078</v>
      </c>
      <c r="I884">
        <f t="shared" si="59"/>
        <v>2.6696815383446078</v>
      </c>
      <c r="J884" s="9">
        <v>2.927963387224617</v>
      </c>
      <c r="K884">
        <f t="shared" si="56"/>
        <v>2.396106236060656</v>
      </c>
    </row>
    <row r="885" spans="1:11" ht="12.75">
      <c r="A885" s="2">
        <v>40</v>
      </c>
      <c r="B885" s="1">
        <v>0.6458333333333334</v>
      </c>
      <c r="C885">
        <v>13</v>
      </c>
      <c r="D885">
        <v>658</v>
      </c>
      <c r="E885">
        <v>489</v>
      </c>
      <c r="F885" s="8">
        <f t="shared" si="57"/>
        <v>658</v>
      </c>
      <c r="G885">
        <f>F885*100/Hoja3!$C$26</f>
        <v>2.500570038762636</v>
      </c>
      <c r="H885">
        <f t="shared" si="58"/>
        <v>2.6335790833776698</v>
      </c>
      <c r="I885">
        <f t="shared" si="59"/>
        <v>2.6335790833776698</v>
      </c>
      <c r="J885" s="9">
        <v>2.927963387224617</v>
      </c>
      <c r="K885">
        <f t="shared" si="56"/>
        <v>2.396106236060656</v>
      </c>
    </row>
    <row r="886" spans="1:11" ht="12.75">
      <c r="A886" s="2">
        <v>40</v>
      </c>
      <c r="B886" s="1">
        <v>0.6666666666666666</v>
      </c>
      <c r="C886">
        <v>13</v>
      </c>
      <c r="D886">
        <v>728</v>
      </c>
      <c r="E886">
        <v>380</v>
      </c>
      <c r="F886" s="8">
        <f t="shared" si="57"/>
        <v>728</v>
      </c>
      <c r="G886">
        <f>F886*100/Hoja3!$C$26</f>
        <v>2.7665881279927036</v>
      </c>
      <c r="H886">
        <f t="shared" si="58"/>
        <v>2.8197917458387174</v>
      </c>
      <c r="I886">
        <f t="shared" si="59"/>
        <v>2.8197917458387174</v>
      </c>
      <c r="J886" s="9">
        <v>2.927963387224617</v>
      </c>
      <c r="K886">
        <f t="shared" si="56"/>
        <v>3.1948083147475415</v>
      </c>
    </row>
    <row r="887" spans="1:11" ht="12.75">
      <c r="A887" s="2">
        <v>40</v>
      </c>
      <c r="B887" s="1">
        <v>0.6875</v>
      </c>
      <c r="C887">
        <v>13</v>
      </c>
      <c r="D887">
        <v>756</v>
      </c>
      <c r="E887">
        <v>436</v>
      </c>
      <c r="F887" s="8">
        <f t="shared" si="57"/>
        <v>756</v>
      </c>
      <c r="G887">
        <f>F887*100/Hoja3!$C$26</f>
        <v>2.8729953636847307</v>
      </c>
      <c r="H887">
        <f t="shared" si="58"/>
        <v>2.9280991107395304</v>
      </c>
      <c r="I887">
        <f t="shared" si="59"/>
        <v>2.8197917458387174</v>
      </c>
      <c r="J887" s="9">
        <v>2.927963387224617</v>
      </c>
      <c r="K887">
        <f t="shared" si="56"/>
        <v>3.1948083147475415</v>
      </c>
    </row>
    <row r="888" spans="1:12" ht="12.75">
      <c r="A888" s="2">
        <v>40</v>
      </c>
      <c r="B888" s="1">
        <v>0.7083333333333334</v>
      </c>
      <c r="C888">
        <v>13</v>
      </c>
      <c r="D888">
        <v>785</v>
      </c>
      <c r="E888">
        <v>467</v>
      </c>
      <c r="F888" s="8">
        <f t="shared" si="57"/>
        <v>785</v>
      </c>
      <c r="G888">
        <f>F888*100/Hoja3!$C$26</f>
        <v>2.98320285779433</v>
      </c>
      <c r="H888">
        <f t="shared" si="58"/>
        <v>3.0079045375085505</v>
      </c>
      <c r="I888">
        <f t="shared" si="59"/>
        <v>3.0079045375085505</v>
      </c>
      <c r="J888" s="9">
        <v>2.927963387224617</v>
      </c>
      <c r="K888">
        <f t="shared" si="56"/>
        <v>3.1948083147475415</v>
      </c>
      <c r="L888">
        <f>(K887+K888)/2</f>
        <v>3.1948083147475415</v>
      </c>
    </row>
    <row r="889" spans="1:11" ht="12.75">
      <c r="A889" s="2">
        <v>40</v>
      </c>
      <c r="B889" s="1">
        <v>0.7291666666666666</v>
      </c>
      <c r="C889">
        <v>13</v>
      </c>
      <c r="D889">
        <v>798</v>
      </c>
      <c r="E889">
        <v>433</v>
      </c>
      <c r="F889" s="8">
        <f t="shared" si="57"/>
        <v>798</v>
      </c>
      <c r="G889">
        <f>F889*100/Hoja3!$C$26</f>
        <v>3.0326062172227712</v>
      </c>
      <c r="H889">
        <f t="shared" si="58"/>
        <v>2.9794025993767574</v>
      </c>
      <c r="I889">
        <f t="shared" si="59"/>
        <v>3.0079045375085505</v>
      </c>
      <c r="J889" s="9">
        <v>2.927963387224617</v>
      </c>
      <c r="K889">
        <f t="shared" si="56"/>
        <v>3.1948083147475415</v>
      </c>
    </row>
    <row r="890" spans="1:11" ht="12.75">
      <c r="A890" s="2">
        <v>40</v>
      </c>
      <c r="B890" s="1">
        <v>0.75</v>
      </c>
      <c r="C890">
        <v>13</v>
      </c>
      <c r="D890">
        <v>770</v>
      </c>
      <c r="E890">
        <v>583</v>
      </c>
      <c r="F890" s="8">
        <f t="shared" si="57"/>
        <v>770</v>
      </c>
      <c r="G890">
        <f>F890*100/Hoja3!$C$26</f>
        <v>2.926198981530744</v>
      </c>
      <c r="H890">
        <f t="shared" si="58"/>
        <v>3.1314129360796534</v>
      </c>
      <c r="I890">
        <f t="shared" si="59"/>
        <v>2.9794025993767574</v>
      </c>
      <c r="J890" s="9">
        <v>2.927963387224617</v>
      </c>
      <c r="K890">
        <f t="shared" si="56"/>
        <v>3.1948083147475415</v>
      </c>
    </row>
    <row r="891" spans="1:11" ht="12.75">
      <c r="A891" s="2">
        <v>40</v>
      </c>
      <c r="B891" s="1">
        <v>0.7708333333333334</v>
      </c>
      <c r="C891">
        <v>14</v>
      </c>
      <c r="D891">
        <v>878</v>
      </c>
      <c r="E891">
        <v>600</v>
      </c>
      <c r="F891" s="8">
        <f t="shared" si="57"/>
        <v>878</v>
      </c>
      <c r="G891">
        <f>F891*100/Hoja3!$C$26</f>
        <v>3.3366268906285628</v>
      </c>
      <c r="H891">
        <f t="shared" si="58"/>
        <v>2.9337994983658886</v>
      </c>
      <c r="I891">
        <f t="shared" si="59"/>
        <v>3.1314129360796534</v>
      </c>
      <c r="J891" s="9">
        <v>2.927963387224617</v>
      </c>
      <c r="K891">
        <f t="shared" si="56"/>
        <v>3.1948083147475415</v>
      </c>
    </row>
    <row r="892" spans="1:11" ht="12.75">
      <c r="A892" s="2">
        <v>40</v>
      </c>
      <c r="B892" s="1">
        <v>0.7916666666666666</v>
      </c>
      <c r="C892">
        <v>14</v>
      </c>
      <c r="D892">
        <v>543</v>
      </c>
      <c r="E892">
        <v>666</v>
      </c>
      <c r="F892" s="8">
        <f t="shared" si="57"/>
        <v>666</v>
      </c>
      <c r="G892">
        <f>F892*100/Hoja3!$C$26</f>
        <v>2.530972106103215</v>
      </c>
      <c r="H892">
        <f t="shared" si="58"/>
        <v>2.895796914190165</v>
      </c>
      <c r="I892">
        <f t="shared" si="59"/>
        <v>2.895796914190165</v>
      </c>
      <c r="J892" s="9">
        <v>2.927963387224617</v>
      </c>
      <c r="K892">
        <f t="shared" si="56"/>
        <v>3.1948083147475415</v>
      </c>
    </row>
    <row r="893" spans="1:11" ht="12.75">
      <c r="A893" s="2">
        <v>40</v>
      </c>
      <c r="B893" s="1">
        <v>0.8125</v>
      </c>
      <c r="C893">
        <v>14</v>
      </c>
      <c r="D893">
        <v>397</v>
      </c>
      <c r="E893">
        <v>858</v>
      </c>
      <c r="F893" s="8">
        <f t="shared" si="57"/>
        <v>858</v>
      </c>
      <c r="G893">
        <f>F893*100/Hoja3!$C$26</f>
        <v>3.260621722277115</v>
      </c>
      <c r="H893">
        <f t="shared" si="58"/>
        <v>3.4601352891996657</v>
      </c>
      <c r="I893">
        <f t="shared" si="59"/>
        <v>3.4601352891996657</v>
      </c>
      <c r="J893" s="9">
        <v>3.2532926524717967</v>
      </c>
      <c r="K893">
        <f t="shared" si="56"/>
        <v>3.1948083147475415</v>
      </c>
    </row>
    <row r="894" spans="1:11" ht="12.75">
      <c r="A894" s="2">
        <v>40</v>
      </c>
      <c r="B894" s="1">
        <v>0.8333333333333334</v>
      </c>
      <c r="C894">
        <v>14</v>
      </c>
      <c r="D894">
        <v>343</v>
      </c>
      <c r="E894">
        <v>963</v>
      </c>
      <c r="F894" s="8">
        <f t="shared" si="57"/>
        <v>963</v>
      </c>
      <c r="G894">
        <f>F894*100/Hoja3!$C$26</f>
        <v>3.6596488561222165</v>
      </c>
      <c r="H894">
        <f t="shared" si="58"/>
        <v>3.7565554457703128</v>
      </c>
      <c r="I894">
        <f t="shared" si="59"/>
        <v>3.7565554457703128</v>
      </c>
      <c r="J894" s="9">
        <v>3.903951182966156</v>
      </c>
      <c r="K894">
        <f t="shared" si="56"/>
        <v>3.993510393434427</v>
      </c>
    </row>
    <row r="895" spans="1:11" ht="12.75">
      <c r="A895" s="2">
        <v>40</v>
      </c>
      <c r="B895" s="1">
        <v>0.8541666666666666</v>
      </c>
      <c r="C895">
        <v>14</v>
      </c>
      <c r="D895">
        <v>270</v>
      </c>
      <c r="E895">
        <v>1014</v>
      </c>
      <c r="F895" s="8">
        <f t="shared" si="57"/>
        <v>1014</v>
      </c>
      <c r="G895">
        <f>F895*100/Hoja3!$C$26</f>
        <v>3.8534620354184086</v>
      </c>
      <c r="H895">
        <f t="shared" si="58"/>
        <v>3.731853766056092</v>
      </c>
      <c r="I895">
        <f t="shared" si="59"/>
        <v>3.7565554457703128</v>
      </c>
      <c r="J895" s="9">
        <v>3.903951182966156</v>
      </c>
      <c r="K895">
        <f t="shared" si="56"/>
        <v>3.993510393434427</v>
      </c>
    </row>
    <row r="896" spans="1:11" ht="12.75">
      <c r="A896" s="2">
        <v>40</v>
      </c>
      <c r="B896" s="1">
        <v>0.875</v>
      </c>
      <c r="C896">
        <v>14</v>
      </c>
      <c r="D896">
        <v>169</v>
      </c>
      <c r="E896">
        <v>950</v>
      </c>
      <c r="F896" s="8">
        <f t="shared" si="57"/>
        <v>950</v>
      </c>
      <c r="G896">
        <f>F896*100/Hoja3!$C$26</f>
        <v>3.6102454966937754</v>
      </c>
      <c r="H896">
        <f t="shared" si="58"/>
        <v>2.447366420916622</v>
      </c>
      <c r="I896">
        <f t="shared" si="59"/>
        <v>3.731853766056092</v>
      </c>
      <c r="J896" s="9">
        <v>3.903951182966156</v>
      </c>
      <c r="K896">
        <f t="shared" si="56"/>
        <v>3.993510393434427</v>
      </c>
    </row>
    <row r="897" spans="1:11" ht="12.75">
      <c r="A897" s="2">
        <v>40</v>
      </c>
      <c r="B897" s="1">
        <v>0.8958333333333334</v>
      </c>
      <c r="C897">
        <v>31</v>
      </c>
      <c r="D897">
        <v>92</v>
      </c>
      <c r="E897">
        <v>338</v>
      </c>
      <c r="F897" s="8">
        <f t="shared" si="57"/>
        <v>338</v>
      </c>
      <c r="G897">
        <f>F897*100/Hoja3!$C$26</f>
        <v>1.2844873451394694</v>
      </c>
      <c r="H897">
        <f t="shared" si="58"/>
        <v>0.9690658964809606</v>
      </c>
      <c r="I897">
        <f t="shared" si="59"/>
        <v>0.9690658964809606</v>
      </c>
      <c r="J897" s="9">
        <v>0.6506585304943593</v>
      </c>
      <c r="K897">
        <f t="shared" si="56"/>
        <v>0.7987020786868854</v>
      </c>
    </row>
    <row r="898" spans="1:11" ht="12.75">
      <c r="A898" s="2">
        <v>40</v>
      </c>
      <c r="B898" s="1">
        <v>0.9166666666666666</v>
      </c>
      <c r="C898">
        <v>31</v>
      </c>
      <c r="D898">
        <v>88</v>
      </c>
      <c r="E898">
        <v>172</v>
      </c>
      <c r="F898" s="8">
        <f t="shared" si="57"/>
        <v>172</v>
      </c>
      <c r="G898">
        <f>F898*100/Hoja3!$C$26</f>
        <v>0.6536444478224519</v>
      </c>
      <c r="H898">
        <f t="shared" si="58"/>
        <v>0.530136049251349</v>
      </c>
      <c r="I898">
        <f t="shared" si="59"/>
        <v>0.530136049251349</v>
      </c>
      <c r="J898" s="9">
        <v>0.6506585304943593</v>
      </c>
      <c r="K898">
        <f t="shared" si="56"/>
        <v>0.7987020786868854</v>
      </c>
    </row>
    <row r="899" spans="1:11" ht="12.75">
      <c r="A899" s="2">
        <v>40</v>
      </c>
      <c r="B899" s="1">
        <v>0.9375</v>
      </c>
      <c r="C899">
        <v>31</v>
      </c>
      <c r="D899">
        <v>46</v>
      </c>
      <c r="E899">
        <v>107</v>
      </c>
      <c r="F899" s="8">
        <f t="shared" si="57"/>
        <v>107</v>
      </c>
      <c r="G899">
        <f>F899*100/Hoja3!$C$26</f>
        <v>0.40662765068024626</v>
      </c>
      <c r="H899">
        <f t="shared" si="58"/>
        <v>0.32492209470243977</v>
      </c>
      <c r="I899">
        <f t="shared" si="59"/>
        <v>0.32492209470243977</v>
      </c>
      <c r="J899" s="9">
        <v>0.6506585304943593</v>
      </c>
      <c r="K899">
        <f t="shared" si="56"/>
        <v>0.7987020786868854</v>
      </c>
    </row>
    <row r="900" spans="1:11" ht="12.75">
      <c r="A900" s="2">
        <v>40</v>
      </c>
      <c r="B900" s="1">
        <v>0.9583333333333334</v>
      </c>
      <c r="C900">
        <v>31</v>
      </c>
      <c r="D900">
        <v>41</v>
      </c>
      <c r="E900">
        <v>64</v>
      </c>
      <c r="F900" s="8">
        <f t="shared" si="57"/>
        <v>64</v>
      </c>
      <c r="G900">
        <f>F900*100/Hoja3!$C$26</f>
        <v>0.24321653872463328</v>
      </c>
      <c r="H900">
        <f t="shared" si="58"/>
        <v>0.12160826936231664</v>
      </c>
      <c r="I900">
        <f t="shared" si="59"/>
        <v>0.32492209470243977</v>
      </c>
      <c r="J900" s="9">
        <v>0.6506585304943593</v>
      </c>
      <c r="K900">
        <f t="shared" si="56"/>
        <v>0.7987020786868854</v>
      </c>
    </row>
    <row r="901" ht="12.75">
      <c r="B901" s="1"/>
    </row>
    <row r="902" spans="1:11" ht="12.75">
      <c r="A902" s="2">
        <v>4001</v>
      </c>
      <c r="B902" s="1">
        <v>0.25</v>
      </c>
      <c r="C902">
        <v>21</v>
      </c>
      <c r="D902">
        <v>15</v>
      </c>
      <c r="E902">
        <v>5</v>
      </c>
      <c r="F902" s="8">
        <f t="shared" si="57"/>
        <v>15</v>
      </c>
      <c r="G902">
        <f>F902*100/Hoja3!$C$27</f>
        <v>0.048993990070551344</v>
      </c>
      <c r="H902">
        <f t="shared" si="58"/>
        <v>0.24986934935981187</v>
      </c>
      <c r="I902">
        <v>0.24986934935981187</v>
      </c>
      <c r="J902" s="9">
        <v>0.6518533726529546</v>
      </c>
      <c r="K902">
        <f t="shared" si="56"/>
        <v>0.7987020786868854</v>
      </c>
    </row>
    <row r="903" spans="1:11" ht="12.75">
      <c r="A903" s="2">
        <v>4001</v>
      </c>
      <c r="B903" s="1">
        <v>0.2708333333333333</v>
      </c>
      <c r="C903">
        <v>21</v>
      </c>
      <c r="D903">
        <v>40</v>
      </c>
      <c r="E903">
        <v>138</v>
      </c>
      <c r="F903" s="8">
        <f t="shared" si="57"/>
        <v>138</v>
      </c>
      <c r="G903">
        <f>F903*100/Hoja3!$C$27</f>
        <v>0.4507447086490724</v>
      </c>
      <c r="H903">
        <f t="shared" si="58"/>
        <v>0.8769924222628691</v>
      </c>
      <c r="I903">
        <f t="shared" si="59"/>
        <v>0.24986934935981187</v>
      </c>
      <c r="J903" s="9">
        <v>0.6518533726529546</v>
      </c>
      <c r="K903">
        <f t="shared" si="56"/>
        <v>0.7987020786868854</v>
      </c>
    </row>
    <row r="904" spans="1:11" ht="12.75">
      <c r="A904" s="2">
        <v>4001</v>
      </c>
      <c r="B904" s="1">
        <v>0.2916666666666667</v>
      </c>
      <c r="C904">
        <v>11</v>
      </c>
      <c r="D904">
        <v>399</v>
      </c>
      <c r="E904">
        <v>180</v>
      </c>
      <c r="F904" s="8">
        <f t="shared" si="57"/>
        <v>399</v>
      </c>
      <c r="G904">
        <f>F904*100/Hoja3!$C$27</f>
        <v>1.3032401358766659</v>
      </c>
      <c r="H904">
        <f t="shared" si="58"/>
        <v>2.1165403710478183</v>
      </c>
      <c r="I904">
        <f t="shared" si="59"/>
        <v>0.8769924222628691</v>
      </c>
      <c r="J904" s="9">
        <v>0.6518533726529546</v>
      </c>
      <c r="K904">
        <f t="shared" si="56"/>
        <v>0.7987020786868854</v>
      </c>
    </row>
    <row r="905" spans="1:11" ht="12.75">
      <c r="A905" s="2">
        <v>4001</v>
      </c>
      <c r="B905" s="1">
        <v>0.3125</v>
      </c>
      <c r="C905">
        <v>11</v>
      </c>
      <c r="D905">
        <v>897</v>
      </c>
      <c r="E905">
        <v>460</v>
      </c>
      <c r="F905" s="8">
        <f t="shared" si="57"/>
        <v>897</v>
      </c>
      <c r="G905">
        <f>F905*100/Hoja3!$C$27</f>
        <v>2.9298406062189706</v>
      </c>
      <c r="H905">
        <f t="shared" si="58"/>
        <v>2.701201985889731</v>
      </c>
      <c r="I905">
        <f t="shared" si="59"/>
        <v>2.701201985889731</v>
      </c>
      <c r="J905" s="9">
        <v>2.6074134906118185</v>
      </c>
      <c r="K905">
        <f t="shared" si="56"/>
        <v>2.396106236060656</v>
      </c>
    </row>
    <row r="906" spans="1:11" ht="12.75">
      <c r="A906" s="2">
        <v>4001</v>
      </c>
      <c r="B906" s="1">
        <v>0.3333333333333333</v>
      </c>
      <c r="C906">
        <v>11</v>
      </c>
      <c r="D906">
        <v>757</v>
      </c>
      <c r="E906">
        <v>426</v>
      </c>
      <c r="F906" s="8">
        <f t="shared" si="57"/>
        <v>757</v>
      </c>
      <c r="G906">
        <f>F906*100/Hoja3!$C$27</f>
        <v>2.4725633655604913</v>
      </c>
      <c r="H906">
        <f t="shared" si="58"/>
        <v>2.781225503004965</v>
      </c>
      <c r="I906">
        <f t="shared" si="59"/>
        <v>2.701201985889731</v>
      </c>
      <c r="J906" s="9">
        <v>2.6074134906118185</v>
      </c>
      <c r="K906">
        <f t="shared" si="56"/>
        <v>2.396106236060656</v>
      </c>
    </row>
    <row r="907" spans="1:11" ht="12.75">
      <c r="A907" s="2">
        <v>4001</v>
      </c>
      <c r="B907" s="1">
        <v>0.3541666666666667</v>
      </c>
      <c r="C907">
        <v>11</v>
      </c>
      <c r="D907">
        <v>946</v>
      </c>
      <c r="E907">
        <v>644</v>
      </c>
      <c r="F907" s="8">
        <f t="shared" si="57"/>
        <v>946</v>
      </c>
      <c r="G907">
        <f>F907*100/Hoja3!$C$27</f>
        <v>3.0898876404494384</v>
      </c>
      <c r="H907">
        <f t="shared" si="58"/>
        <v>2.701201985889731</v>
      </c>
      <c r="I907">
        <f t="shared" si="59"/>
        <v>2.781225503004965</v>
      </c>
      <c r="J907" s="9">
        <v>2.6074134906118185</v>
      </c>
      <c r="K907">
        <f t="shared" si="56"/>
        <v>2.396106236060656</v>
      </c>
    </row>
    <row r="908" spans="1:11" ht="12.75">
      <c r="A908" s="2">
        <v>4001</v>
      </c>
      <c r="B908" s="1">
        <v>0.375</v>
      </c>
      <c r="C908">
        <v>11</v>
      </c>
      <c r="D908">
        <v>708</v>
      </c>
      <c r="E908">
        <v>626</v>
      </c>
      <c r="F908" s="8">
        <f t="shared" si="57"/>
        <v>708</v>
      </c>
      <c r="G908">
        <f>F908*100/Hoja3!$C$27</f>
        <v>2.3125163313300234</v>
      </c>
      <c r="H908">
        <f t="shared" si="58"/>
        <v>2.6456754638097726</v>
      </c>
      <c r="I908">
        <f t="shared" si="59"/>
        <v>2.6456754638097726</v>
      </c>
      <c r="J908" s="9">
        <v>2.6074134906118185</v>
      </c>
      <c r="K908">
        <f t="shared" si="56"/>
        <v>2.396106236060656</v>
      </c>
    </row>
    <row r="909" spans="1:11" ht="12.75">
      <c r="A909" s="2">
        <v>4001</v>
      </c>
      <c r="B909" s="1">
        <v>0.3958333333333333</v>
      </c>
      <c r="C909">
        <v>11</v>
      </c>
      <c r="D909">
        <v>912</v>
      </c>
      <c r="E909">
        <v>693</v>
      </c>
      <c r="F909" s="8">
        <f t="shared" si="57"/>
        <v>912</v>
      </c>
      <c r="G909">
        <f>F909*100/Hoja3!$C$27</f>
        <v>2.9788345962895217</v>
      </c>
      <c r="H909">
        <f t="shared" si="58"/>
        <v>3.16827802456232</v>
      </c>
      <c r="I909">
        <f t="shared" si="59"/>
        <v>3.16827802456232</v>
      </c>
      <c r="J909" s="9">
        <v>3.259266863264773</v>
      </c>
      <c r="K909">
        <f t="shared" si="56"/>
        <v>3.1948083147475415</v>
      </c>
    </row>
    <row r="910" spans="1:11" ht="12.75">
      <c r="A910" s="2">
        <v>4001</v>
      </c>
      <c r="B910" s="1">
        <v>0.4166666666666667</v>
      </c>
      <c r="C910">
        <v>11</v>
      </c>
      <c r="D910">
        <v>1028</v>
      </c>
      <c r="E910">
        <v>478</v>
      </c>
      <c r="F910" s="8">
        <f t="shared" si="57"/>
        <v>1028</v>
      </c>
      <c r="G910">
        <f>F910*100/Hoja3!$C$27</f>
        <v>3.357721452835119</v>
      </c>
      <c r="H910">
        <f t="shared" si="58"/>
        <v>3.328325058792788</v>
      </c>
      <c r="I910">
        <f t="shared" si="59"/>
        <v>3.328325058792788</v>
      </c>
      <c r="J910" s="9">
        <v>3.259266863264773</v>
      </c>
      <c r="K910">
        <f t="shared" si="56"/>
        <v>3.1948083147475415</v>
      </c>
    </row>
    <row r="911" spans="1:11" ht="12.75">
      <c r="A911" s="2">
        <v>4001</v>
      </c>
      <c r="B911" s="1">
        <v>0.4375</v>
      </c>
      <c r="C911">
        <v>11</v>
      </c>
      <c r="D911">
        <v>1010</v>
      </c>
      <c r="E911">
        <v>652</v>
      </c>
      <c r="F911" s="8">
        <f t="shared" si="57"/>
        <v>1010</v>
      </c>
      <c r="G911">
        <f>F911*100/Hoja3!$C$27</f>
        <v>3.2989286647504574</v>
      </c>
      <c r="H911">
        <f t="shared" si="58"/>
        <v>3.050692448392997</v>
      </c>
      <c r="I911">
        <f t="shared" si="59"/>
        <v>3.328325058792788</v>
      </c>
      <c r="J911" s="9">
        <v>3.259266863264773</v>
      </c>
      <c r="K911">
        <f t="shared" si="56"/>
        <v>3.1948083147475415</v>
      </c>
    </row>
    <row r="912" spans="1:11" ht="12.75">
      <c r="A912" s="2">
        <v>4001</v>
      </c>
      <c r="B912" s="1">
        <v>0.4583333333333333</v>
      </c>
      <c r="C912">
        <v>11</v>
      </c>
      <c r="D912">
        <v>858</v>
      </c>
      <c r="E912">
        <v>703</v>
      </c>
      <c r="F912" s="8">
        <f t="shared" si="57"/>
        <v>858</v>
      </c>
      <c r="G912">
        <f>F912*100/Hoja3!$C$27</f>
        <v>2.802456232035537</v>
      </c>
      <c r="H912">
        <f t="shared" si="58"/>
        <v>3.0359942513718314</v>
      </c>
      <c r="I912">
        <f t="shared" si="59"/>
        <v>3.0359942513718314</v>
      </c>
      <c r="J912" s="9">
        <v>3.259266863264773</v>
      </c>
      <c r="K912">
        <f t="shared" si="56"/>
        <v>3.1948083147475415</v>
      </c>
    </row>
    <row r="913" spans="1:11" ht="12.75">
      <c r="A913" s="2">
        <v>4001</v>
      </c>
      <c r="B913" s="1">
        <v>0.4791666666666667</v>
      </c>
      <c r="C913">
        <v>11</v>
      </c>
      <c r="D913">
        <v>1001</v>
      </c>
      <c r="E913">
        <v>623</v>
      </c>
      <c r="F913" s="8">
        <f t="shared" si="57"/>
        <v>1001</v>
      </c>
      <c r="G913">
        <f>F913*100/Hoja3!$C$27</f>
        <v>3.2695322707081265</v>
      </c>
      <c r="H913">
        <f t="shared" si="58"/>
        <v>3.289129866736347</v>
      </c>
      <c r="I913">
        <f t="shared" si="59"/>
        <v>3.289129866736347</v>
      </c>
      <c r="J913" s="9">
        <v>3.259266863264773</v>
      </c>
      <c r="K913">
        <f t="shared" si="56"/>
        <v>3.1948083147475415</v>
      </c>
    </row>
    <row r="914" spans="1:11" ht="12.75">
      <c r="A914" s="2">
        <v>4001</v>
      </c>
      <c r="B914" s="1">
        <v>0.5</v>
      </c>
      <c r="C914">
        <v>11</v>
      </c>
      <c r="D914">
        <v>789</v>
      </c>
      <c r="E914">
        <v>1013</v>
      </c>
      <c r="F914" s="8">
        <f t="shared" si="57"/>
        <v>1013</v>
      </c>
      <c r="G914">
        <f>F914*100/Hoja3!$C$27</f>
        <v>3.3087274627645678</v>
      </c>
      <c r="H914">
        <f t="shared" si="58"/>
        <v>3.579827541154952</v>
      </c>
      <c r="I914">
        <f t="shared" si="59"/>
        <v>3.289129866736347</v>
      </c>
      <c r="J914" s="9">
        <v>3.259266863264773</v>
      </c>
      <c r="K914">
        <f t="shared" si="56"/>
        <v>3.1948083147475415</v>
      </c>
    </row>
    <row r="915" spans="1:11" ht="12.75">
      <c r="A915" s="2">
        <v>4001</v>
      </c>
      <c r="B915" s="1">
        <v>0.5208333333333334</v>
      </c>
      <c r="C915">
        <v>11</v>
      </c>
      <c r="D915">
        <v>725</v>
      </c>
      <c r="E915">
        <v>1179</v>
      </c>
      <c r="F915" s="8">
        <f t="shared" si="57"/>
        <v>1179</v>
      </c>
      <c r="G915">
        <f>F915*100/Hoja3!$C$27</f>
        <v>3.850927619545336</v>
      </c>
      <c r="H915">
        <f t="shared" si="58"/>
        <v>3.9946433237522863</v>
      </c>
      <c r="I915">
        <f t="shared" si="59"/>
        <v>3.9946433237522863</v>
      </c>
      <c r="J915" s="9">
        <v>3.911120235917728</v>
      </c>
      <c r="K915">
        <f t="shared" si="56"/>
        <v>3.993510393434427</v>
      </c>
    </row>
    <row r="916" spans="1:11" ht="12.75">
      <c r="A916" s="2">
        <v>4001</v>
      </c>
      <c r="B916" s="1">
        <v>0.5416666666666666</v>
      </c>
      <c r="C916">
        <v>11</v>
      </c>
      <c r="D916">
        <v>503</v>
      </c>
      <c r="E916">
        <v>1267</v>
      </c>
      <c r="F916" s="8">
        <f t="shared" si="57"/>
        <v>1267</v>
      </c>
      <c r="G916">
        <f>F916*100/Hoja3!$C$27</f>
        <v>4.138359027959237</v>
      </c>
      <c r="H916">
        <f t="shared" si="58"/>
        <v>4.401293441337863</v>
      </c>
      <c r="I916">
        <f t="shared" si="59"/>
        <v>3.9946433237522863</v>
      </c>
      <c r="J916" s="9">
        <v>3.911120235917728</v>
      </c>
      <c r="K916">
        <f t="shared" si="56"/>
        <v>3.993510393434427</v>
      </c>
    </row>
    <row r="917" spans="1:11" ht="12.75">
      <c r="A917" s="2">
        <v>4001</v>
      </c>
      <c r="B917" s="1">
        <v>0.5625</v>
      </c>
      <c r="C917">
        <v>11</v>
      </c>
      <c r="D917">
        <v>489</v>
      </c>
      <c r="E917">
        <v>1428</v>
      </c>
      <c r="F917" s="8">
        <f t="shared" si="57"/>
        <v>1428</v>
      </c>
      <c r="G917">
        <f>F917*100/Hoja3!$C$27</f>
        <v>4.664227854716488</v>
      </c>
      <c r="H917">
        <f t="shared" si="58"/>
        <v>4.518879017507186</v>
      </c>
      <c r="I917">
        <f t="shared" si="59"/>
        <v>4.518879017507186</v>
      </c>
      <c r="J917" s="9">
        <v>4.562973608570682</v>
      </c>
      <c r="K917">
        <f aca="true" t="shared" si="60" ref="K917:K980">IF(ABS((I917-$M$2))&lt;ABS((I917-$M$3)),$M$2,IF(ABS((I917-$M$3))&lt;ABS(I917-$M$4),$M$3,IF(ABS((I917-$M$4))&lt;ABS(I917-$M$5),$M$4,IF(ABS((I917-$M$5))&lt;ABS((I917-$M$6)),$M$5,IF(ABS((I917-$M$6))&lt;ABS((I917-$M$7)),$M$6,IF(ABS((I917-$M$7))&lt;ABS((I917-$M$8)),$M$7,$M$8))))))</f>
        <v>4.792212472121312</v>
      </c>
    </row>
    <row r="918" spans="1:11" ht="12.75">
      <c r="A918" s="2">
        <v>4001</v>
      </c>
      <c r="B918" s="1">
        <v>0.5833333333333334</v>
      </c>
      <c r="C918">
        <v>11</v>
      </c>
      <c r="D918">
        <v>646</v>
      </c>
      <c r="E918">
        <v>1339</v>
      </c>
      <c r="F918" s="8">
        <f t="shared" si="57"/>
        <v>1339</v>
      </c>
      <c r="G918">
        <f>F918*100/Hoja3!$C$27</f>
        <v>4.373530180297884</v>
      </c>
      <c r="H918">
        <f t="shared" si="58"/>
        <v>4.184086752025085</v>
      </c>
      <c r="I918">
        <f t="shared" si="59"/>
        <v>4.518879017507186</v>
      </c>
      <c r="J918" s="9">
        <v>4.562973608570682</v>
      </c>
      <c r="K918">
        <f t="shared" si="60"/>
        <v>4.792212472121312</v>
      </c>
    </row>
    <row r="919" spans="1:11" ht="12.75">
      <c r="A919" s="2">
        <v>4001</v>
      </c>
      <c r="B919" s="1">
        <v>0.6041666666666666</v>
      </c>
      <c r="C919">
        <v>9</v>
      </c>
      <c r="D919">
        <v>450</v>
      </c>
      <c r="E919">
        <v>1223</v>
      </c>
      <c r="F919" s="8">
        <f t="shared" si="57"/>
        <v>1223</v>
      </c>
      <c r="G919">
        <f>F919*100/Hoja3!$C$27</f>
        <v>3.9946433237522863</v>
      </c>
      <c r="H919">
        <f t="shared" si="58"/>
        <v>3.570028743140841</v>
      </c>
      <c r="I919">
        <f t="shared" si="59"/>
        <v>4.184086752025085</v>
      </c>
      <c r="J919" s="9">
        <v>3.911120235917728</v>
      </c>
      <c r="K919">
        <f t="shared" si="60"/>
        <v>3.993510393434427</v>
      </c>
    </row>
    <row r="920" spans="1:11" ht="12.75">
      <c r="A920" s="2">
        <v>4001</v>
      </c>
      <c r="B920" s="1">
        <v>0.625</v>
      </c>
      <c r="C920">
        <v>9</v>
      </c>
      <c r="D920">
        <v>456</v>
      </c>
      <c r="E920">
        <v>963</v>
      </c>
      <c r="F920" s="8">
        <f t="shared" si="57"/>
        <v>963</v>
      </c>
      <c r="G920">
        <f>F920*100/Hoja3!$C$27</f>
        <v>3.1454141625293963</v>
      </c>
      <c r="H920">
        <f t="shared" si="58"/>
        <v>2.444800104520512</v>
      </c>
      <c r="I920">
        <f t="shared" si="59"/>
        <v>3.570028743140841</v>
      </c>
      <c r="J920" s="9">
        <v>3.259266863264773</v>
      </c>
      <c r="K920">
        <f t="shared" si="60"/>
        <v>3.1948083147475415</v>
      </c>
    </row>
    <row r="921" spans="1:11" ht="12.75">
      <c r="A921" s="2">
        <v>4001</v>
      </c>
      <c r="B921" s="1">
        <v>0.6458333333333334</v>
      </c>
      <c r="C921">
        <v>9</v>
      </c>
      <c r="D921">
        <v>477</v>
      </c>
      <c r="E921">
        <v>534</v>
      </c>
      <c r="F921" s="8">
        <f t="shared" si="57"/>
        <v>534</v>
      </c>
      <c r="G921">
        <f>F921*100/Hoja3!$C$27</f>
        <v>1.744186046511628</v>
      </c>
      <c r="H921">
        <f t="shared" si="58"/>
        <v>2.1590018291089628</v>
      </c>
      <c r="I921">
        <f t="shared" si="59"/>
        <v>2.1590018291089628</v>
      </c>
      <c r="J921" s="9">
        <v>1.9555601179588638</v>
      </c>
      <c r="K921">
        <f t="shared" si="60"/>
        <v>2.396106236060656</v>
      </c>
    </row>
    <row r="922" spans="1:11" ht="12.75">
      <c r="A922" s="2">
        <v>4001</v>
      </c>
      <c r="B922" s="1">
        <v>0.6666666666666666</v>
      </c>
      <c r="C922">
        <v>9</v>
      </c>
      <c r="D922">
        <v>788</v>
      </c>
      <c r="E922">
        <v>559</v>
      </c>
      <c r="F922" s="8">
        <f t="shared" si="57"/>
        <v>788</v>
      </c>
      <c r="G922">
        <f>F922*100/Hoja3!$C$27</f>
        <v>2.573817611706297</v>
      </c>
      <c r="H922">
        <f t="shared" si="58"/>
        <v>2.9396394042330805</v>
      </c>
      <c r="I922">
        <f t="shared" si="59"/>
        <v>2.9396394042330805</v>
      </c>
      <c r="J922" s="9">
        <v>3.259266863264773</v>
      </c>
      <c r="K922">
        <f t="shared" si="60"/>
        <v>3.1948083147475415</v>
      </c>
    </row>
    <row r="923" spans="1:11" ht="12.75">
      <c r="A923" s="2">
        <v>4001</v>
      </c>
      <c r="B923" s="1">
        <v>0.6875</v>
      </c>
      <c r="C923">
        <v>10</v>
      </c>
      <c r="D923">
        <v>1012</v>
      </c>
      <c r="E923">
        <v>694</v>
      </c>
      <c r="F923" s="8">
        <f t="shared" si="57"/>
        <v>1012</v>
      </c>
      <c r="G923">
        <f>F923*100/Hoja3!$C$27</f>
        <v>3.305461196759864</v>
      </c>
      <c r="H923">
        <f t="shared" si="58"/>
        <v>3.351188920825712</v>
      </c>
      <c r="I923">
        <f t="shared" si="59"/>
        <v>3.351188920825712</v>
      </c>
      <c r="J923" s="9">
        <v>3.259266863264773</v>
      </c>
      <c r="K923">
        <f t="shared" si="60"/>
        <v>3.1948083147475415</v>
      </c>
    </row>
    <row r="924" spans="1:11" ht="12.75">
      <c r="A924" s="2">
        <v>4001</v>
      </c>
      <c r="B924" s="1">
        <v>0.7083333333333334</v>
      </c>
      <c r="C924">
        <v>10</v>
      </c>
      <c r="D924">
        <v>1040</v>
      </c>
      <c r="E924">
        <v>625</v>
      </c>
      <c r="F924" s="8">
        <f t="shared" si="57"/>
        <v>1040</v>
      </c>
      <c r="G924">
        <f>F924*100/Hoja3!$C$27</f>
        <v>3.3969166448915598</v>
      </c>
      <c r="H924">
        <f t="shared" si="58"/>
        <v>3.214005748628168</v>
      </c>
      <c r="I924">
        <f t="shared" si="59"/>
        <v>3.351188920825712</v>
      </c>
      <c r="J924" s="9">
        <v>3.259266863264773</v>
      </c>
      <c r="K924">
        <f t="shared" si="60"/>
        <v>3.1948083147475415</v>
      </c>
    </row>
    <row r="925" spans="1:11" ht="12.75">
      <c r="A925" s="2">
        <v>4001</v>
      </c>
      <c r="B925" s="1">
        <v>0.7291666666666666</v>
      </c>
      <c r="C925">
        <v>10</v>
      </c>
      <c r="D925">
        <v>928</v>
      </c>
      <c r="E925">
        <v>885</v>
      </c>
      <c r="F925" s="8">
        <f t="shared" si="57"/>
        <v>928</v>
      </c>
      <c r="G925">
        <f>F925*100/Hoja3!$C$27</f>
        <v>3.0310948523647765</v>
      </c>
      <c r="H925">
        <f t="shared" si="58"/>
        <v>3.276064802717533</v>
      </c>
      <c r="I925">
        <f t="shared" si="59"/>
        <v>3.214005748628168</v>
      </c>
      <c r="J925" s="9">
        <v>3.259266863264773</v>
      </c>
      <c r="K925">
        <f t="shared" si="60"/>
        <v>3.1948083147475415</v>
      </c>
    </row>
    <row r="926" spans="1:11" ht="12.75">
      <c r="A926" s="2">
        <v>4001</v>
      </c>
      <c r="B926" s="1">
        <v>0.75</v>
      </c>
      <c r="C926">
        <v>10</v>
      </c>
      <c r="D926">
        <v>1078</v>
      </c>
      <c r="E926">
        <v>787</v>
      </c>
      <c r="F926" s="8">
        <f t="shared" si="57"/>
        <v>1078</v>
      </c>
      <c r="G926">
        <f>F926*100/Hoja3!$C$27</f>
        <v>3.52103475307029</v>
      </c>
      <c r="H926">
        <f t="shared" si="58"/>
        <v>3.4393781029527046</v>
      </c>
      <c r="I926">
        <f t="shared" si="59"/>
        <v>3.4393781029527046</v>
      </c>
      <c r="J926" s="9">
        <v>3.259266863264773</v>
      </c>
      <c r="K926">
        <f t="shared" si="60"/>
        <v>3.1948083147475415</v>
      </c>
    </row>
    <row r="927" spans="1:11" ht="12.75">
      <c r="A927" s="2">
        <v>4001</v>
      </c>
      <c r="B927" s="1">
        <v>0.7708333333333334</v>
      </c>
      <c r="C927">
        <v>10</v>
      </c>
      <c r="D927">
        <v>1028</v>
      </c>
      <c r="E927">
        <v>825</v>
      </c>
      <c r="F927" s="8">
        <f t="shared" si="57"/>
        <v>1028</v>
      </c>
      <c r="G927">
        <f>F927*100/Hoja3!$C$27</f>
        <v>3.357721452835119</v>
      </c>
      <c r="H927">
        <f t="shared" si="58"/>
        <v>3.3936503788868566</v>
      </c>
      <c r="I927">
        <f t="shared" si="59"/>
        <v>3.3936503788868566</v>
      </c>
      <c r="J927" s="9">
        <v>3.259266863264773</v>
      </c>
      <c r="K927">
        <f t="shared" si="60"/>
        <v>3.1948083147475415</v>
      </c>
    </row>
    <row r="928" spans="1:11" ht="12.75">
      <c r="A928" s="2">
        <v>4001</v>
      </c>
      <c r="B928" s="1">
        <v>0.7916666666666666</v>
      </c>
      <c r="C928">
        <v>10</v>
      </c>
      <c r="D928">
        <v>759</v>
      </c>
      <c r="E928">
        <v>1050</v>
      </c>
      <c r="F928" s="8">
        <f t="shared" si="57"/>
        <v>1050</v>
      </c>
      <c r="G928">
        <f>F928*100/Hoja3!$C$27</f>
        <v>3.4295793049385943</v>
      </c>
      <c r="H928">
        <f t="shared" si="58"/>
        <v>3.3658871178468774</v>
      </c>
      <c r="I928">
        <f t="shared" si="59"/>
        <v>3.3936503788868566</v>
      </c>
      <c r="J928" s="9">
        <v>3.259266863264773</v>
      </c>
      <c r="K928">
        <f t="shared" si="60"/>
        <v>3.1948083147475415</v>
      </c>
    </row>
    <row r="929" spans="1:11" ht="12.75">
      <c r="A929" s="2">
        <v>4001</v>
      </c>
      <c r="B929" s="1">
        <v>0.8125</v>
      </c>
      <c r="C929">
        <v>10</v>
      </c>
      <c r="D929">
        <v>704</v>
      </c>
      <c r="E929">
        <v>1011</v>
      </c>
      <c r="F929" s="8">
        <f t="shared" si="57"/>
        <v>1011</v>
      </c>
      <c r="G929">
        <f>F929*100/Hoja3!$C$27</f>
        <v>3.3021949307551606</v>
      </c>
      <c r="H929">
        <f t="shared" si="58"/>
        <v>4.167755422001568</v>
      </c>
      <c r="I929">
        <f t="shared" si="59"/>
        <v>3.3658871178468774</v>
      </c>
      <c r="J929" s="9">
        <v>3.911120235917728</v>
      </c>
      <c r="K929">
        <f t="shared" si="60"/>
        <v>3.1948083147475415</v>
      </c>
    </row>
    <row r="930" spans="1:11" ht="12.75">
      <c r="A930" s="2">
        <v>4001</v>
      </c>
      <c r="B930" s="1">
        <v>0.8333333333333334</v>
      </c>
      <c r="C930">
        <v>10</v>
      </c>
      <c r="D930">
        <v>436</v>
      </c>
      <c r="E930">
        <v>1541</v>
      </c>
      <c r="F930" s="8">
        <f t="shared" si="57"/>
        <v>1541</v>
      </c>
      <c r="G930">
        <f>F930*100/Hoja3!$C$27</f>
        <v>5.033315913247975</v>
      </c>
      <c r="H930">
        <f t="shared" si="58"/>
        <v>4.562973608570682</v>
      </c>
      <c r="I930">
        <f t="shared" si="59"/>
        <v>4.562973608570682</v>
      </c>
      <c r="J930" s="9">
        <v>4.562973608570682</v>
      </c>
      <c r="K930">
        <f t="shared" si="60"/>
        <v>4.792212472121312</v>
      </c>
    </row>
    <row r="931" spans="1:11" ht="12.75">
      <c r="A931" s="2">
        <v>4001</v>
      </c>
      <c r="B931" s="1">
        <v>0.8541666666666666</v>
      </c>
      <c r="C931">
        <v>10</v>
      </c>
      <c r="D931">
        <v>419</v>
      </c>
      <c r="E931">
        <v>1253</v>
      </c>
      <c r="F931" s="8">
        <f t="shared" si="57"/>
        <v>1253</v>
      </c>
      <c r="G931">
        <f>F931*100/Hoja3!$C$27</f>
        <v>4.0926313038933895</v>
      </c>
      <c r="H931">
        <f t="shared" si="58"/>
        <v>3.6778155212960546</v>
      </c>
      <c r="I931">
        <f t="shared" si="59"/>
        <v>3.6778155212960546</v>
      </c>
      <c r="J931" s="9">
        <v>3.911120235917728</v>
      </c>
      <c r="K931">
        <f t="shared" si="60"/>
        <v>3.993510393434427</v>
      </c>
    </row>
    <row r="932" spans="1:11" ht="12.75">
      <c r="A932" s="2">
        <v>4001</v>
      </c>
      <c r="B932" s="1">
        <v>0.875</v>
      </c>
      <c r="C932">
        <v>10</v>
      </c>
      <c r="D932">
        <v>359</v>
      </c>
      <c r="E932">
        <v>999</v>
      </c>
      <c r="F932" s="8">
        <f t="shared" si="57"/>
        <v>999</v>
      </c>
      <c r="G932">
        <f>F932*100/Hoja3!$C$27</f>
        <v>3.2629997386987197</v>
      </c>
      <c r="H932">
        <f t="shared" si="58"/>
        <v>2.475829631565195</v>
      </c>
      <c r="I932">
        <f t="shared" si="59"/>
        <v>3.6778155212960546</v>
      </c>
      <c r="J932" s="9">
        <v>3.911120235917728</v>
      </c>
      <c r="K932">
        <f t="shared" si="60"/>
        <v>3.993510393434427</v>
      </c>
    </row>
    <row r="933" spans="1:11" ht="12.75">
      <c r="A933" s="2">
        <v>4001</v>
      </c>
      <c r="B933" s="1">
        <v>0.8958333333333334</v>
      </c>
      <c r="C933">
        <v>12</v>
      </c>
      <c r="D933">
        <v>221</v>
      </c>
      <c r="E933">
        <v>517</v>
      </c>
      <c r="F933" s="8">
        <f aca="true" t="shared" si="61" ref="F933:F996">IF(E933&gt;D933,E933,D933)</f>
        <v>517</v>
      </c>
      <c r="G933">
        <f>F933*100/Hoja3!$C$27</f>
        <v>1.6886595244316698</v>
      </c>
      <c r="H933">
        <f aca="true" t="shared" si="62" ref="H933:H996">(G933+G934)/2</f>
        <v>1.540044421217664</v>
      </c>
      <c r="I933">
        <f aca="true" t="shared" si="63" ref="I933:I996">IF(ABS((G933-H932))&gt;ABS((G933-H933)),H933,H932)</f>
        <v>1.540044421217664</v>
      </c>
      <c r="J933" s="9">
        <v>1.3037067453059092</v>
      </c>
      <c r="K933">
        <f t="shared" si="60"/>
        <v>1.5974041573737707</v>
      </c>
    </row>
    <row r="934" spans="1:11" ht="12.75">
      <c r="A934" s="2">
        <v>4001</v>
      </c>
      <c r="B934" s="1">
        <v>0.9166666666666666</v>
      </c>
      <c r="C934">
        <v>12</v>
      </c>
      <c r="D934">
        <v>98</v>
      </c>
      <c r="E934">
        <v>426</v>
      </c>
      <c r="F934" s="8">
        <f t="shared" si="61"/>
        <v>426</v>
      </c>
      <c r="G934">
        <f>F934*100/Hoja3!$C$27</f>
        <v>1.3914293180036583</v>
      </c>
      <c r="H934">
        <f t="shared" si="62"/>
        <v>0.9896785994251373</v>
      </c>
      <c r="I934">
        <f t="shared" si="63"/>
        <v>1.540044421217664</v>
      </c>
      <c r="J934" s="9">
        <v>1.3037067453059092</v>
      </c>
      <c r="K934">
        <f t="shared" si="60"/>
        <v>1.5974041573737707</v>
      </c>
    </row>
    <row r="935" spans="1:11" ht="12.75">
      <c r="A935" s="2">
        <v>4001</v>
      </c>
      <c r="B935" s="1">
        <v>0.9375</v>
      </c>
      <c r="C935">
        <v>12</v>
      </c>
      <c r="D935">
        <v>107</v>
      </c>
      <c r="E935">
        <v>180</v>
      </c>
      <c r="F935" s="8">
        <f t="shared" si="61"/>
        <v>180</v>
      </c>
      <c r="G935">
        <f>F935*100/Hoja3!$C$27</f>
        <v>0.5879278808466162</v>
      </c>
      <c r="H935">
        <f t="shared" si="62"/>
        <v>0.5389338907760648</v>
      </c>
      <c r="I935">
        <f t="shared" si="63"/>
        <v>0.5389338907760648</v>
      </c>
      <c r="J935" s="9">
        <v>0.6518533726529546</v>
      </c>
      <c r="K935">
        <f t="shared" si="60"/>
        <v>0.7987020786868854</v>
      </c>
    </row>
    <row r="936" spans="1:11" ht="12.75">
      <c r="A936" s="2">
        <v>4001</v>
      </c>
      <c r="B936" s="1">
        <v>0.9583333333333334</v>
      </c>
      <c r="C936">
        <v>12</v>
      </c>
      <c r="D936">
        <v>39</v>
      </c>
      <c r="E936">
        <v>150</v>
      </c>
      <c r="F936" s="8">
        <f t="shared" si="61"/>
        <v>150</v>
      </c>
      <c r="G936">
        <f>F936*100/Hoja3!$C$27</f>
        <v>0.48993990070551346</v>
      </c>
      <c r="H936">
        <f t="shared" si="62"/>
        <v>0.24496995035275673</v>
      </c>
      <c r="I936">
        <f t="shared" si="63"/>
        <v>0.5389338907760648</v>
      </c>
      <c r="J936" s="9">
        <v>0.6518533726529546</v>
      </c>
      <c r="K936">
        <f t="shared" si="60"/>
        <v>0.7987020786868854</v>
      </c>
    </row>
    <row r="937" ht="12.75">
      <c r="B937" s="1"/>
    </row>
    <row r="938" spans="1:11" ht="12.75">
      <c r="A938" s="2">
        <v>42</v>
      </c>
      <c r="B938" s="1">
        <v>0.25</v>
      </c>
      <c r="C938">
        <v>18</v>
      </c>
      <c r="D938">
        <v>3</v>
      </c>
      <c r="E938">
        <v>56</v>
      </c>
      <c r="F938" s="8">
        <f t="shared" si="61"/>
        <v>56</v>
      </c>
      <c r="G938">
        <f>F938*100/Hoja3!$C$28</f>
        <v>0.26320736980635456</v>
      </c>
      <c r="H938">
        <f t="shared" si="62"/>
        <v>0.6862192141379959</v>
      </c>
      <c r="I938">
        <v>0.6862192141379959</v>
      </c>
      <c r="J938" s="9">
        <v>0.6032954637015552</v>
      </c>
      <c r="K938">
        <f t="shared" si="60"/>
        <v>0.7987020786868854</v>
      </c>
    </row>
    <row r="939" spans="1:11" ht="12.75">
      <c r="A939" s="2">
        <v>42</v>
      </c>
      <c r="B939" s="1">
        <v>0.2708333333333333</v>
      </c>
      <c r="C939">
        <v>18</v>
      </c>
      <c r="D939">
        <v>66</v>
      </c>
      <c r="E939">
        <v>236</v>
      </c>
      <c r="F939" s="8">
        <f t="shared" si="61"/>
        <v>236</v>
      </c>
      <c r="G939">
        <f>F939*100/Hoja3!$C$28</f>
        <v>1.1092310584696372</v>
      </c>
      <c r="H939">
        <f t="shared" si="62"/>
        <v>1.2290844143636022</v>
      </c>
      <c r="I939">
        <f t="shared" si="63"/>
        <v>1.2290844143636022</v>
      </c>
      <c r="J939" s="9">
        <v>1.2065909274031104</v>
      </c>
      <c r="K939">
        <f t="shared" si="60"/>
        <v>1.5974041573737707</v>
      </c>
    </row>
    <row r="940" spans="1:11" ht="12.75">
      <c r="A940" s="2">
        <v>42</v>
      </c>
      <c r="B940" s="1">
        <v>0.2916666666666667</v>
      </c>
      <c r="C940">
        <v>14</v>
      </c>
      <c r="D940">
        <v>287</v>
      </c>
      <c r="E940">
        <v>111</v>
      </c>
      <c r="F940" s="8">
        <f t="shared" si="61"/>
        <v>287</v>
      </c>
      <c r="G940">
        <f>F940*100/Hoja3!$C$28</f>
        <v>1.3489377702575671</v>
      </c>
      <c r="H940">
        <f t="shared" si="62"/>
        <v>2.155010340289528</v>
      </c>
      <c r="I940">
        <f t="shared" si="63"/>
        <v>1.2290844143636022</v>
      </c>
      <c r="J940" s="9">
        <v>1.2065909274031104</v>
      </c>
      <c r="K940">
        <f t="shared" si="60"/>
        <v>1.5974041573737707</v>
      </c>
    </row>
    <row r="941" spans="1:11" ht="12.75">
      <c r="A941" s="2">
        <v>42</v>
      </c>
      <c r="B941" s="1">
        <v>0.3125</v>
      </c>
      <c r="C941">
        <v>14</v>
      </c>
      <c r="D941">
        <v>630</v>
      </c>
      <c r="E941">
        <v>605</v>
      </c>
      <c r="F941" s="8">
        <f t="shared" si="61"/>
        <v>630</v>
      </c>
      <c r="G941">
        <f>F941*100/Hoja3!$C$28</f>
        <v>2.961082910321489</v>
      </c>
      <c r="H941">
        <f t="shared" si="62"/>
        <v>2.9892836999435985</v>
      </c>
      <c r="I941">
        <f t="shared" si="63"/>
        <v>2.9892836999435985</v>
      </c>
      <c r="J941" s="9">
        <v>3.016477318507776</v>
      </c>
      <c r="K941">
        <f t="shared" si="60"/>
        <v>3.1948083147475415</v>
      </c>
    </row>
    <row r="942" spans="1:11" ht="12.75">
      <c r="A942" s="2">
        <v>42</v>
      </c>
      <c r="B942" s="1">
        <v>0.3333333333333333</v>
      </c>
      <c r="C942">
        <v>14</v>
      </c>
      <c r="D942">
        <v>497</v>
      </c>
      <c r="E942">
        <v>642</v>
      </c>
      <c r="F942" s="8">
        <f t="shared" si="61"/>
        <v>642</v>
      </c>
      <c r="G942">
        <f>F942*100/Hoja3!$C$28</f>
        <v>3.017484489565708</v>
      </c>
      <c r="H942">
        <f t="shared" si="62"/>
        <v>2.9328821206993796</v>
      </c>
      <c r="I942">
        <f t="shared" si="63"/>
        <v>2.9892836999435985</v>
      </c>
      <c r="J942" s="9">
        <v>3.016477318507776</v>
      </c>
      <c r="K942">
        <f t="shared" si="60"/>
        <v>3.1948083147475415</v>
      </c>
    </row>
    <row r="943" spans="1:11" ht="12.75">
      <c r="A943" s="2">
        <v>42</v>
      </c>
      <c r="B943" s="1">
        <v>0.3541666666666667</v>
      </c>
      <c r="C943">
        <v>14</v>
      </c>
      <c r="D943">
        <v>606</v>
      </c>
      <c r="E943">
        <v>407</v>
      </c>
      <c r="F943" s="8">
        <f t="shared" si="61"/>
        <v>606</v>
      </c>
      <c r="G943">
        <f>F943*100/Hoja3!$C$28</f>
        <v>2.848279751833051</v>
      </c>
      <c r="H943">
        <f t="shared" si="62"/>
        <v>2.9164316600864826</v>
      </c>
      <c r="I943">
        <f t="shared" si="63"/>
        <v>2.9164316600864826</v>
      </c>
      <c r="J943" s="9">
        <v>3.016477318507776</v>
      </c>
      <c r="K943">
        <f t="shared" si="60"/>
        <v>3.1948083147475415</v>
      </c>
    </row>
    <row r="944" spans="1:11" ht="12.75">
      <c r="A944" s="2">
        <v>42</v>
      </c>
      <c r="B944" s="1">
        <v>0.375</v>
      </c>
      <c r="C944">
        <v>14</v>
      </c>
      <c r="D944">
        <v>635</v>
      </c>
      <c r="E944">
        <v>260</v>
      </c>
      <c r="F944" s="8">
        <f t="shared" si="61"/>
        <v>635</v>
      </c>
      <c r="G944">
        <f>F944*100/Hoja3!$C$28</f>
        <v>2.9845835683399136</v>
      </c>
      <c r="H944">
        <f t="shared" si="62"/>
        <v>3.3582440308328634</v>
      </c>
      <c r="I944">
        <f t="shared" si="63"/>
        <v>2.9164316600864826</v>
      </c>
      <c r="J944" s="9">
        <v>3.016477318507776</v>
      </c>
      <c r="K944">
        <f t="shared" si="60"/>
        <v>3.1948083147475415</v>
      </c>
    </row>
    <row r="945" spans="1:11" ht="12.75">
      <c r="A945" s="2">
        <v>42</v>
      </c>
      <c r="B945" s="1">
        <v>0.3958333333333333</v>
      </c>
      <c r="C945">
        <v>14</v>
      </c>
      <c r="D945">
        <v>794</v>
      </c>
      <c r="E945">
        <v>344</v>
      </c>
      <c r="F945" s="8">
        <f t="shared" si="61"/>
        <v>794</v>
      </c>
      <c r="G945">
        <f>F945*100/Hoja3!$C$28</f>
        <v>3.731904493325813</v>
      </c>
      <c r="H945">
        <f t="shared" si="62"/>
        <v>3.4968979131415683</v>
      </c>
      <c r="I945">
        <f t="shared" si="63"/>
        <v>3.4968979131415683</v>
      </c>
      <c r="J945" s="9">
        <v>3.619772782209331</v>
      </c>
      <c r="K945">
        <f t="shared" si="60"/>
        <v>3.1948083147475415</v>
      </c>
    </row>
    <row r="946" spans="1:11" ht="12.75">
      <c r="A946" s="2">
        <v>42</v>
      </c>
      <c r="B946" s="1">
        <v>0.4166666666666667</v>
      </c>
      <c r="C946">
        <v>14</v>
      </c>
      <c r="D946">
        <v>694</v>
      </c>
      <c r="E946">
        <v>369</v>
      </c>
      <c r="F946" s="8">
        <f t="shared" si="61"/>
        <v>694</v>
      </c>
      <c r="G946">
        <f>F946*100/Hoja3!$C$28</f>
        <v>3.261891332957323</v>
      </c>
      <c r="H946">
        <f t="shared" si="62"/>
        <v>3.778905809362662</v>
      </c>
      <c r="I946">
        <f t="shared" si="63"/>
        <v>3.4968979131415683</v>
      </c>
      <c r="J946" s="9">
        <v>3.619772782209331</v>
      </c>
      <c r="K946">
        <f t="shared" si="60"/>
        <v>3.1948083147475415</v>
      </c>
    </row>
    <row r="947" spans="1:11" ht="12.75">
      <c r="A947" s="2">
        <v>42</v>
      </c>
      <c r="B947" s="1">
        <v>0.4375</v>
      </c>
      <c r="C947">
        <v>14</v>
      </c>
      <c r="D947">
        <v>914</v>
      </c>
      <c r="E947">
        <v>604</v>
      </c>
      <c r="F947" s="8">
        <f t="shared" si="61"/>
        <v>914</v>
      </c>
      <c r="G947">
        <f>F947*100/Hoja3!$C$28</f>
        <v>4.295920285768002</v>
      </c>
      <c r="H947">
        <f t="shared" si="62"/>
        <v>4.223068245910886</v>
      </c>
      <c r="I947">
        <f t="shared" si="63"/>
        <v>4.223068245910886</v>
      </c>
      <c r="J947" s="9">
        <v>4.223068245910886</v>
      </c>
      <c r="K947">
        <f t="shared" si="60"/>
        <v>3.993510393434427</v>
      </c>
    </row>
    <row r="948" spans="1:11" ht="12.75">
      <c r="A948" s="2">
        <v>42</v>
      </c>
      <c r="B948" s="1">
        <v>0.4583333333333333</v>
      </c>
      <c r="C948">
        <v>14</v>
      </c>
      <c r="D948">
        <v>883</v>
      </c>
      <c r="E948">
        <v>486</v>
      </c>
      <c r="F948" s="8">
        <f t="shared" si="61"/>
        <v>883</v>
      </c>
      <c r="G948">
        <f>F948*100/Hoja3!$C$28</f>
        <v>4.150216206053769</v>
      </c>
      <c r="H948">
        <f t="shared" si="62"/>
        <v>4.077364166196653</v>
      </c>
      <c r="I948">
        <f t="shared" si="63"/>
        <v>4.077364166196653</v>
      </c>
      <c r="J948" s="9">
        <v>4.223068245910886</v>
      </c>
      <c r="K948">
        <f t="shared" si="60"/>
        <v>3.993510393434427</v>
      </c>
    </row>
    <row r="949" spans="1:11" ht="12.75">
      <c r="A949" s="2">
        <v>42</v>
      </c>
      <c r="B949" s="1">
        <v>0.4791666666666667</v>
      </c>
      <c r="C949">
        <v>14</v>
      </c>
      <c r="D949">
        <v>852</v>
      </c>
      <c r="E949">
        <v>613</v>
      </c>
      <c r="F949" s="8">
        <f t="shared" si="61"/>
        <v>852</v>
      </c>
      <c r="G949">
        <f>F949*100/Hoja3!$C$28</f>
        <v>4.004512126339537</v>
      </c>
      <c r="H949">
        <f t="shared" si="62"/>
        <v>3.6614025192705393</v>
      </c>
      <c r="I949">
        <f t="shared" si="63"/>
        <v>4.077364166196653</v>
      </c>
      <c r="J949" s="9">
        <v>4.223068245910886</v>
      </c>
      <c r="K949">
        <f t="shared" si="60"/>
        <v>3.993510393434427</v>
      </c>
    </row>
    <row r="950" spans="1:11" ht="12.75">
      <c r="A950" s="2">
        <v>42</v>
      </c>
      <c r="B950" s="1">
        <v>0.5</v>
      </c>
      <c r="C950">
        <v>16</v>
      </c>
      <c r="D950">
        <v>706</v>
      </c>
      <c r="E950">
        <v>693</v>
      </c>
      <c r="F950" s="8">
        <f t="shared" si="61"/>
        <v>706</v>
      </c>
      <c r="G950">
        <f>F950*100/Hoja3!$C$28</f>
        <v>3.3182929122015414</v>
      </c>
      <c r="H950">
        <f t="shared" si="62"/>
        <v>3.774205677758977</v>
      </c>
      <c r="I950">
        <f t="shared" si="63"/>
        <v>3.6614025192705393</v>
      </c>
      <c r="J950" s="9">
        <v>3.619772782209331</v>
      </c>
      <c r="K950">
        <f t="shared" si="60"/>
        <v>3.993510393434427</v>
      </c>
    </row>
    <row r="951" spans="1:11" ht="12.75">
      <c r="A951" s="2">
        <v>42</v>
      </c>
      <c r="B951" s="1">
        <v>0.5208333333333334</v>
      </c>
      <c r="C951">
        <v>16</v>
      </c>
      <c r="D951">
        <v>555</v>
      </c>
      <c r="E951">
        <v>900</v>
      </c>
      <c r="F951" s="8">
        <f t="shared" si="61"/>
        <v>900</v>
      </c>
      <c r="G951">
        <f>F951*100/Hoja3!$C$28</f>
        <v>4.230118443316413</v>
      </c>
      <c r="H951">
        <f t="shared" si="62"/>
        <v>3.962210941906373</v>
      </c>
      <c r="I951">
        <f t="shared" si="63"/>
        <v>3.962210941906373</v>
      </c>
      <c r="J951" s="9">
        <v>4.223068245910886</v>
      </c>
      <c r="K951">
        <f t="shared" si="60"/>
        <v>3.993510393434427</v>
      </c>
    </row>
    <row r="952" spans="1:11" ht="12.75">
      <c r="A952" s="2">
        <v>42</v>
      </c>
      <c r="B952" s="1">
        <v>0.5416666666666666</v>
      </c>
      <c r="C952">
        <v>16</v>
      </c>
      <c r="D952">
        <v>622</v>
      </c>
      <c r="E952">
        <v>786</v>
      </c>
      <c r="F952" s="8">
        <f t="shared" si="61"/>
        <v>786</v>
      </c>
      <c r="G952">
        <f>F952*100/Hoja3!$C$28</f>
        <v>3.6943034404963337</v>
      </c>
      <c r="H952">
        <f t="shared" si="62"/>
        <v>4.150216206053769</v>
      </c>
      <c r="I952">
        <f t="shared" si="63"/>
        <v>3.962210941906373</v>
      </c>
      <c r="J952" s="9">
        <v>4.223068245910886</v>
      </c>
      <c r="K952">
        <f t="shared" si="60"/>
        <v>3.993510393434427</v>
      </c>
    </row>
    <row r="953" spans="1:11" ht="12.75">
      <c r="A953" s="2">
        <v>42</v>
      </c>
      <c r="B953" s="1">
        <v>0.5625</v>
      </c>
      <c r="C953">
        <v>16</v>
      </c>
      <c r="D953">
        <v>337</v>
      </c>
      <c r="E953">
        <v>980</v>
      </c>
      <c r="F953" s="8">
        <f t="shared" si="61"/>
        <v>980</v>
      </c>
      <c r="G953">
        <f>F953*100/Hoja3!$C$28</f>
        <v>4.606128971611205</v>
      </c>
      <c r="H953">
        <f t="shared" si="62"/>
        <v>3.877608573040045</v>
      </c>
      <c r="I953">
        <f t="shared" si="63"/>
        <v>4.150216206053769</v>
      </c>
      <c r="J953" s="9">
        <v>4.223068245910886</v>
      </c>
      <c r="K953">
        <f t="shared" si="60"/>
        <v>3.993510393434427</v>
      </c>
    </row>
    <row r="954" spans="1:11" ht="12.75">
      <c r="A954" s="2">
        <v>42</v>
      </c>
      <c r="B954" s="1">
        <v>0.5833333333333334</v>
      </c>
      <c r="C954">
        <v>16</v>
      </c>
      <c r="D954">
        <v>670</v>
      </c>
      <c r="E954">
        <v>610</v>
      </c>
      <c r="F954" s="8">
        <f t="shared" si="61"/>
        <v>670</v>
      </c>
      <c r="G954">
        <f>F954*100/Hoja3!$C$28</f>
        <v>3.149088174468885</v>
      </c>
      <c r="H954">
        <f t="shared" si="62"/>
        <v>3.3488437676254934</v>
      </c>
      <c r="I954">
        <f t="shared" si="63"/>
        <v>3.3488437676254934</v>
      </c>
      <c r="J954" s="9">
        <v>3.619772782209331</v>
      </c>
      <c r="K954">
        <f t="shared" si="60"/>
        <v>3.1948083147475415</v>
      </c>
    </row>
    <row r="955" spans="1:11" ht="12.75">
      <c r="A955" s="2">
        <v>42</v>
      </c>
      <c r="B955" s="1">
        <v>0.6041666666666666</v>
      </c>
      <c r="C955">
        <v>14</v>
      </c>
      <c r="D955">
        <v>755</v>
      </c>
      <c r="E955">
        <v>742</v>
      </c>
      <c r="F955" s="8">
        <f t="shared" si="61"/>
        <v>755</v>
      </c>
      <c r="G955">
        <f>F955*100/Hoja3!$C$28</f>
        <v>3.548599360782102</v>
      </c>
      <c r="H955">
        <f t="shared" si="62"/>
        <v>2.8929310020680576</v>
      </c>
      <c r="I955">
        <f t="shared" si="63"/>
        <v>3.3488437676254934</v>
      </c>
      <c r="J955" s="9">
        <v>3.619772782209331</v>
      </c>
      <c r="K955">
        <f t="shared" si="60"/>
        <v>3.1948083147475415</v>
      </c>
    </row>
    <row r="956" spans="1:11" ht="12.75">
      <c r="A956" s="2">
        <v>42</v>
      </c>
      <c r="B956" s="1">
        <v>0.625</v>
      </c>
      <c r="C956">
        <v>14</v>
      </c>
      <c r="D956">
        <v>411</v>
      </c>
      <c r="E956">
        <v>476</v>
      </c>
      <c r="F956" s="8">
        <f t="shared" si="61"/>
        <v>476</v>
      </c>
      <c r="G956">
        <f>F956*100/Hoja3!$C$28</f>
        <v>2.237262643354014</v>
      </c>
      <c r="H956">
        <f t="shared" si="62"/>
        <v>2.0798082346305695</v>
      </c>
      <c r="I956">
        <f t="shared" si="63"/>
        <v>2.0798082346305695</v>
      </c>
      <c r="J956" s="9">
        <v>1.8098863911046656</v>
      </c>
      <c r="K956">
        <f t="shared" si="60"/>
        <v>2.396106236060656</v>
      </c>
    </row>
    <row r="957" spans="1:11" ht="12.75">
      <c r="A957" s="2">
        <v>42</v>
      </c>
      <c r="B957" s="1">
        <v>0.6458333333333334</v>
      </c>
      <c r="C957">
        <v>14</v>
      </c>
      <c r="D957">
        <v>409</v>
      </c>
      <c r="E957">
        <v>309</v>
      </c>
      <c r="F957" s="8">
        <f t="shared" si="61"/>
        <v>409</v>
      </c>
      <c r="G957">
        <f>F957*100/Hoja3!$C$28</f>
        <v>1.9223538259071253</v>
      </c>
      <c r="H957">
        <f t="shared" si="62"/>
        <v>2.5169204737732658</v>
      </c>
      <c r="I957">
        <f t="shared" si="63"/>
        <v>2.0798082346305695</v>
      </c>
      <c r="J957" s="9">
        <v>1.8098863911046656</v>
      </c>
      <c r="K957">
        <f t="shared" si="60"/>
        <v>2.396106236060656</v>
      </c>
    </row>
    <row r="958" spans="1:11" ht="12.75">
      <c r="A958" s="2">
        <v>42</v>
      </c>
      <c r="B958" s="1">
        <v>0.6666666666666666</v>
      </c>
      <c r="C958">
        <v>14</v>
      </c>
      <c r="D958">
        <v>662</v>
      </c>
      <c r="E958">
        <v>329</v>
      </c>
      <c r="F958" s="8">
        <f t="shared" si="61"/>
        <v>662</v>
      </c>
      <c r="G958">
        <f>F958*100/Hoja3!$C$28</f>
        <v>3.111487121639406</v>
      </c>
      <c r="H958">
        <f t="shared" si="62"/>
        <v>2.956382778717804</v>
      </c>
      <c r="I958">
        <f t="shared" si="63"/>
        <v>2.956382778717804</v>
      </c>
      <c r="J958" s="9">
        <v>2.815378830607257</v>
      </c>
      <c r="K958">
        <f t="shared" si="60"/>
        <v>3.1948083147475415</v>
      </c>
    </row>
    <row r="959" spans="1:11" ht="12.75">
      <c r="A959" s="2">
        <v>42</v>
      </c>
      <c r="B959" s="1">
        <v>0.6875</v>
      </c>
      <c r="C959">
        <v>14</v>
      </c>
      <c r="D959">
        <v>596</v>
      </c>
      <c r="E959">
        <v>336</v>
      </c>
      <c r="F959" s="8">
        <f t="shared" si="61"/>
        <v>596</v>
      </c>
      <c r="G959">
        <f>F959*100/Hoja3!$C$28</f>
        <v>2.801278435796202</v>
      </c>
      <c r="H959">
        <f t="shared" si="62"/>
        <v>3.2454408723444255</v>
      </c>
      <c r="I959">
        <f t="shared" si="63"/>
        <v>2.956382778717804</v>
      </c>
      <c r="J959" s="9">
        <v>2.815378830607257</v>
      </c>
      <c r="K959">
        <f t="shared" si="60"/>
        <v>3.1948083147475415</v>
      </c>
    </row>
    <row r="960" spans="1:11" ht="12.75">
      <c r="A960" s="2">
        <v>42</v>
      </c>
      <c r="B960" s="1">
        <v>0.7083333333333334</v>
      </c>
      <c r="C960">
        <v>14</v>
      </c>
      <c r="D960">
        <v>785</v>
      </c>
      <c r="E960">
        <v>237</v>
      </c>
      <c r="F960" s="8">
        <f t="shared" si="61"/>
        <v>785</v>
      </c>
      <c r="G960">
        <f>F960*100/Hoja3!$C$28</f>
        <v>3.689603308892649</v>
      </c>
      <c r="H960">
        <f t="shared" si="62"/>
        <v>3.6449520586576423</v>
      </c>
      <c r="I960">
        <f t="shared" si="63"/>
        <v>3.6449520586576423</v>
      </c>
      <c r="J960" s="9">
        <v>3.619772782209331</v>
      </c>
      <c r="K960">
        <f t="shared" si="60"/>
        <v>3.993510393434427</v>
      </c>
    </row>
    <row r="961" spans="1:11" ht="12.75">
      <c r="A961" s="2">
        <v>42</v>
      </c>
      <c r="B961" s="1">
        <v>0.7291666666666666</v>
      </c>
      <c r="C961">
        <v>14</v>
      </c>
      <c r="D961">
        <v>766</v>
      </c>
      <c r="E961">
        <v>392</v>
      </c>
      <c r="F961" s="8">
        <f t="shared" si="61"/>
        <v>766</v>
      </c>
      <c r="G961">
        <f>F961*100/Hoja3!$C$28</f>
        <v>3.600300808422636</v>
      </c>
      <c r="H961">
        <f t="shared" si="62"/>
        <v>3.814156796390299</v>
      </c>
      <c r="I961">
        <f t="shared" si="63"/>
        <v>3.6449520586576423</v>
      </c>
      <c r="J961" s="9">
        <v>3.619772782209331</v>
      </c>
      <c r="K961">
        <f t="shared" si="60"/>
        <v>3.993510393434427</v>
      </c>
    </row>
    <row r="962" spans="1:11" ht="12.75">
      <c r="A962" s="2">
        <v>42</v>
      </c>
      <c r="B962" s="1">
        <v>0.75</v>
      </c>
      <c r="C962">
        <v>14</v>
      </c>
      <c r="D962">
        <v>857</v>
      </c>
      <c r="E962">
        <v>370</v>
      </c>
      <c r="F962" s="8">
        <f t="shared" si="61"/>
        <v>857</v>
      </c>
      <c r="G962">
        <f>F962*100/Hoja3!$C$28</f>
        <v>4.028012784357962</v>
      </c>
      <c r="H962">
        <f t="shared" si="62"/>
        <v>3.3182929122015414</v>
      </c>
      <c r="I962">
        <f t="shared" si="63"/>
        <v>3.814156796390299</v>
      </c>
      <c r="J962" s="9">
        <v>3.619772782209331</v>
      </c>
      <c r="K962">
        <f t="shared" si="60"/>
        <v>3.993510393434427</v>
      </c>
    </row>
    <row r="963" spans="1:11" ht="12.75">
      <c r="A963" s="2">
        <v>42</v>
      </c>
      <c r="B963" s="1">
        <v>0.7708333333333334</v>
      </c>
      <c r="C963">
        <v>15</v>
      </c>
      <c r="D963">
        <v>555</v>
      </c>
      <c r="E963">
        <v>487</v>
      </c>
      <c r="F963" s="8">
        <f t="shared" si="61"/>
        <v>555</v>
      </c>
      <c r="G963">
        <f>F963*100/Hoja3!$C$28</f>
        <v>2.6085730400451212</v>
      </c>
      <c r="H963">
        <f t="shared" si="62"/>
        <v>2.566271855611957</v>
      </c>
      <c r="I963">
        <f t="shared" si="63"/>
        <v>2.566271855611957</v>
      </c>
      <c r="J963" s="9">
        <v>3.619772782209331</v>
      </c>
      <c r="K963">
        <f t="shared" si="60"/>
        <v>2.396106236060656</v>
      </c>
    </row>
    <row r="964" spans="1:11" ht="12.75">
      <c r="A964" s="2">
        <v>42</v>
      </c>
      <c r="B964" s="1">
        <v>0.7916666666666666</v>
      </c>
      <c r="C964">
        <v>15</v>
      </c>
      <c r="D964">
        <v>530</v>
      </c>
      <c r="E964">
        <v>537</v>
      </c>
      <c r="F964" s="8">
        <f t="shared" si="61"/>
        <v>537</v>
      </c>
      <c r="G964">
        <f>F964*100/Hoja3!$C$28</f>
        <v>2.523970671178793</v>
      </c>
      <c r="H964">
        <f t="shared" si="62"/>
        <v>2.9751833051325436</v>
      </c>
      <c r="I964">
        <f t="shared" si="63"/>
        <v>2.566271855611957</v>
      </c>
      <c r="J964" s="9">
        <v>3.619772782209331</v>
      </c>
      <c r="K964">
        <f t="shared" si="60"/>
        <v>2.396106236060656</v>
      </c>
    </row>
    <row r="965" spans="1:11" ht="12.75">
      <c r="A965" s="2">
        <v>42</v>
      </c>
      <c r="B965" s="1">
        <v>0.8125</v>
      </c>
      <c r="C965">
        <v>15</v>
      </c>
      <c r="D965">
        <v>456</v>
      </c>
      <c r="E965">
        <v>729</v>
      </c>
      <c r="F965" s="8">
        <f t="shared" si="61"/>
        <v>729</v>
      </c>
      <c r="G965">
        <f>F965*100/Hoja3!$C$28</f>
        <v>3.4263959390862944</v>
      </c>
      <c r="H965">
        <f t="shared" si="62"/>
        <v>3.4475465313028764</v>
      </c>
      <c r="I965">
        <f t="shared" si="63"/>
        <v>3.4475465313028764</v>
      </c>
      <c r="J965" s="9">
        <v>3.619772782209331</v>
      </c>
      <c r="K965">
        <f t="shared" si="60"/>
        <v>3.1948083147475415</v>
      </c>
    </row>
    <row r="966" spans="1:11" ht="12.75">
      <c r="A966" s="2">
        <v>42</v>
      </c>
      <c r="B966" s="1">
        <v>0.8333333333333334</v>
      </c>
      <c r="C966">
        <v>15</v>
      </c>
      <c r="D966">
        <v>318</v>
      </c>
      <c r="E966">
        <v>738</v>
      </c>
      <c r="F966" s="8">
        <f t="shared" si="61"/>
        <v>738</v>
      </c>
      <c r="G966">
        <f>F966*100/Hoja3!$C$28</f>
        <v>3.4686971235194584</v>
      </c>
      <c r="H966">
        <f t="shared" si="62"/>
        <v>3.7295544275239703</v>
      </c>
      <c r="I966">
        <f t="shared" si="63"/>
        <v>3.4475465313028764</v>
      </c>
      <c r="J966" s="9">
        <v>3.619772782209331</v>
      </c>
      <c r="K966">
        <f t="shared" si="60"/>
        <v>3.1948083147475415</v>
      </c>
    </row>
    <row r="967" spans="1:11" ht="12.75">
      <c r="A967" s="2">
        <v>42</v>
      </c>
      <c r="B967" s="1">
        <v>0.8541666666666666</v>
      </c>
      <c r="C967">
        <v>15</v>
      </c>
      <c r="D967">
        <v>357</v>
      </c>
      <c r="E967">
        <v>849</v>
      </c>
      <c r="F967" s="8">
        <f t="shared" si="61"/>
        <v>849</v>
      </c>
      <c r="G967">
        <f>F967*100/Hoja3!$C$28</f>
        <v>3.9904117315284826</v>
      </c>
      <c r="H967">
        <f t="shared" si="62"/>
        <v>3.428746004888137</v>
      </c>
      <c r="I967">
        <f t="shared" si="63"/>
        <v>3.7295544275239703</v>
      </c>
      <c r="J967" s="9">
        <v>3.619772782209331</v>
      </c>
      <c r="K967">
        <f t="shared" si="60"/>
        <v>3.993510393434427</v>
      </c>
    </row>
    <row r="968" spans="1:11" ht="12.75">
      <c r="A968" s="2">
        <v>42</v>
      </c>
      <c r="B968" s="1">
        <v>0.875</v>
      </c>
      <c r="C968">
        <v>15</v>
      </c>
      <c r="D968">
        <v>129</v>
      </c>
      <c r="E968">
        <v>610</v>
      </c>
      <c r="F968" s="8">
        <f t="shared" si="61"/>
        <v>610</v>
      </c>
      <c r="G968">
        <f>F968*100/Hoja3!$C$28</f>
        <v>2.867080278247791</v>
      </c>
      <c r="H968">
        <f t="shared" si="62"/>
        <v>1.9176536943034406</v>
      </c>
      <c r="I968">
        <f t="shared" si="63"/>
        <v>3.428746004888137</v>
      </c>
      <c r="J968" s="9">
        <v>3.619772782209331</v>
      </c>
      <c r="K968">
        <f t="shared" si="60"/>
        <v>3.1948083147475415</v>
      </c>
    </row>
    <row r="969" spans="1:11" ht="12.75">
      <c r="A969" s="2">
        <v>42</v>
      </c>
      <c r="B969" s="1">
        <v>0.8958333333333334</v>
      </c>
      <c r="C969">
        <v>18</v>
      </c>
      <c r="D969">
        <v>69</v>
      </c>
      <c r="E969">
        <v>206</v>
      </c>
      <c r="F969" s="8">
        <f t="shared" si="61"/>
        <v>206</v>
      </c>
      <c r="G969">
        <f>F969*100/Hoja3!$C$28</f>
        <v>0.96822711035909</v>
      </c>
      <c r="H969">
        <f t="shared" si="62"/>
        <v>0.9752773077646174</v>
      </c>
      <c r="I969">
        <f t="shared" si="63"/>
        <v>0.9752773077646174</v>
      </c>
      <c r="J969" s="9">
        <v>1.2065909274031104</v>
      </c>
      <c r="K969">
        <f t="shared" si="60"/>
        <v>0.7987020786868854</v>
      </c>
    </row>
    <row r="970" spans="1:11" ht="12.75">
      <c r="A970" s="2">
        <v>42</v>
      </c>
      <c r="B970" s="1">
        <v>0.9166666666666666</v>
      </c>
      <c r="C970">
        <v>18</v>
      </c>
      <c r="D970">
        <v>105</v>
      </c>
      <c r="E970">
        <v>209</v>
      </c>
      <c r="F970" s="8">
        <f t="shared" si="61"/>
        <v>209</v>
      </c>
      <c r="G970">
        <f>F970*100/Hoja3!$C$28</f>
        <v>0.9823275051701448</v>
      </c>
      <c r="H970">
        <f t="shared" si="62"/>
        <v>0.9564767813498778</v>
      </c>
      <c r="I970">
        <f t="shared" si="63"/>
        <v>0.9752773077646174</v>
      </c>
      <c r="J970" s="9">
        <v>1.2065909274031104</v>
      </c>
      <c r="K970">
        <f t="shared" si="60"/>
        <v>0.7987020786868854</v>
      </c>
    </row>
    <row r="971" spans="1:11" ht="12.75">
      <c r="A971" s="2">
        <v>42</v>
      </c>
      <c r="B971" s="1">
        <v>0.9375</v>
      </c>
      <c r="C971">
        <v>18</v>
      </c>
      <c r="D971">
        <v>36</v>
      </c>
      <c r="E971">
        <v>198</v>
      </c>
      <c r="F971" s="8">
        <f t="shared" si="61"/>
        <v>198</v>
      </c>
      <c r="G971">
        <f>F971*100/Hoja3!$C$28</f>
        <v>0.9306260575296108</v>
      </c>
      <c r="H971">
        <f t="shared" si="62"/>
        <v>0.6251175032900921</v>
      </c>
      <c r="I971">
        <f t="shared" si="63"/>
        <v>0.9564767813498778</v>
      </c>
      <c r="J971" s="9">
        <v>1.2065909274031104</v>
      </c>
      <c r="K971">
        <f t="shared" si="60"/>
        <v>0.7987020786868854</v>
      </c>
    </row>
    <row r="972" spans="1:11" ht="12.75">
      <c r="A972" s="2">
        <v>42</v>
      </c>
      <c r="B972" s="1">
        <v>0.9583333333333334</v>
      </c>
      <c r="C972">
        <v>18</v>
      </c>
      <c r="D972">
        <v>9</v>
      </c>
      <c r="E972">
        <v>68</v>
      </c>
      <c r="F972" s="8">
        <f t="shared" si="61"/>
        <v>68</v>
      </c>
      <c r="G972">
        <f>F972*100/Hoja3!$C$28</f>
        <v>0.3196089490505734</v>
      </c>
      <c r="H972">
        <f t="shared" si="62"/>
        <v>0.1598044745252867</v>
      </c>
      <c r="I972">
        <f t="shared" si="63"/>
        <v>0.1598044745252867</v>
      </c>
      <c r="J972" s="9">
        <v>0.6032954637015552</v>
      </c>
      <c r="K972">
        <f t="shared" si="60"/>
        <v>0.7987020786868854</v>
      </c>
    </row>
    <row r="973" ht="12.75">
      <c r="B973" s="1"/>
    </row>
    <row r="974" spans="1:11" ht="12.75">
      <c r="A974" s="2">
        <v>43</v>
      </c>
      <c r="B974" s="1">
        <v>0.25</v>
      </c>
      <c r="C974">
        <v>23</v>
      </c>
      <c r="D974">
        <v>56</v>
      </c>
      <c r="E974">
        <v>7</v>
      </c>
      <c r="F974" s="8">
        <f t="shared" si="61"/>
        <v>56</v>
      </c>
      <c r="G974">
        <f>F974*100/Hoja3!$C$29</f>
        <v>0.18852679773767841</v>
      </c>
      <c r="H974">
        <f t="shared" si="62"/>
        <v>0.29793967142472394</v>
      </c>
      <c r="I974">
        <f t="shared" si="63"/>
        <v>0.29793967142472394</v>
      </c>
      <c r="J974" s="9">
        <v>0.7616819283598169</v>
      </c>
      <c r="K974">
        <f t="shared" si="60"/>
        <v>0.7987020786868854</v>
      </c>
    </row>
    <row r="975" spans="1:11" ht="12.75">
      <c r="A975" s="2">
        <v>43</v>
      </c>
      <c r="B975" s="1">
        <v>0.2708333333333333</v>
      </c>
      <c r="C975">
        <v>23</v>
      </c>
      <c r="D975">
        <v>121</v>
      </c>
      <c r="E975">
        <v>103</v>
      </c>
      <c r="F975" s="8">
        <f t="shared" si="61"/>
        <v>121</v>
      </c>
      <c r="G975">
        <f>F975*100/Hoja3!$C$29</f>
        <v>0.40735254511176944</v>
      </c>
      <c r="H975">
        <f t="shared" si="62"/>
        <v>0.5706302181524374</v>
      </c>
      <c r="I975">
        <f t="shared" si="63"/>
        <v>0.29793967142472394</v>
      </c>
      <c r="J975" s="9">
        <v>0.7616819283598169</v>
      </c>
      <c r="K975">
        <f t="shared" si="60"/>
        <v>0.7987020786868854</v>
      </c>
    </row>
    <row r="976" spans="1:11" ht="12.75">
      <c r="A976" s="2">
        <v>43</v>
      </c>
      <c r="B976" s="1">
        <v>0.2916666666666667</v>
      </c>
      <c r="C976">
        <v>23</v>
      </c>
      <c r="D976">
        <v>218</v>
      </c>
      <c r="E976">
        <v>130</v>
      </c>
      <c r="F976" s="8">
        <f t="shared" si="61"/>
        <v>218</v>
      </c>
      <c r="G976">
        <f>F976*100/Hoja3!$C$29</f>
        <v>0.7339078911931053</v>
      </c>
      <c r="H976">
        <f t="shared" si="62"/>
        <v>1.8465526528413683</v>
      </c>
      <c r="I976">
        <f t="shared" si="63"/>
        <v>0.5706302181524374</v>
      </c>
      <c r="J976" s="9">
        <v>0.7616819283598169</v>
      </c>
      <c r="K976">
        <f t="shared" si="60"/>
        <v>0.7987020786868854</v>
      </c>
    </row>
    <row r="977" spans="1:11" ht="12.75">
      <c r="A977" s="2">
        <v>43</v>
      </c>
      <c r="B977" s="1">
        <v>0.3125</v>
      </c>
      <c r="C977">
        <v>11</v>
      </c>
      <c r="D977">
        <v>879</v>
      </c>
      <c r="E977">
        <v>96</v>
      </c>
      <c r="F977" s="8">
        <f t="shared" si="61"/>
        <v>879</v>
      </c>
      <c r="G977">
        <f>F977*100/Hoja3!$C$29</f>
        <v>2.959197414489631</v>
      </c>
      <c r="H977">
        <f t="shared" si="62"/>
        <v>2.925531914893617</v>
      </c>
      <c r="I977">
        <f t="shared" si="63"/>
        <v>2.925531914893617</v>
      </c>
      <c r="J977" s="9">
        <v>3.0467277134392674</v>
      </c>
      <c r="K977">
        <f t="shared" si="60"/>
        <v>3.1948083147475415</v>
      </c>
    </row>
    <row r="978" spans="1:11" ht="12.75">
      <c r="A978" s="2">
        <v>43</v>
      </c>
      <c r="B978" s="1">
        <v>0.3333333333333333</v>
      </c>
      <c r="C978">
        <v>11</v>
      </c>
      <c r="D978">
        <v>859</v>
      </c>
      <c r="E978">
        <v>235</v>
      </c>
      <c r="F978" s="8">
        <f t="shared" si="61"/>
        <v>859</v>
      </c>
      <c r="G978">
        <f>F978*100/Hoja3!$C$29</f>
        <v>2.891866415297603</v>
      </c>
      <c r="H978">
        <f t="shared" si="62"/>
        <v>3.082076488015082</v>
      </c>
      <c r="I978">
        <f t="shared" si="63"/>
        <v>2.925531914893617</v>
      </c>
      <c r="J978" s="9">
        <v>3.0467277134392674</v>
      </c>
      <c r="K978">
        <f t="shared" si="60"/>
        <v>3.1948083147475415</v>
      </c>
    </row>
    <row r="979" spans="1:11" ht="12.75">
      <c r="A979" s="2">
        <v>43</v>
      </c>
      <c r="B979" s="1">
        <v>0.3541666666666667</v>
      </c>
      <c r="C979">
        <v>11</v>
      </c>
      <c r="D979">
        <v>972</v>
      </c>
      <c r="E979">
        <v>414</v>
      </c>
      <c r="F979" s="8">
        <f t="shared" si="61"/>
        <v>972</v>
      </c>
      <c r="G979">
        <f>F979*100/Hoja3!$C$29</f>
        <v>3.272286560732561</v>
      </c>
      <c r="H979">
        <f t="shared" si="62"/>
        <v>2.896916240237005</v>
      </c>
      <c r="I979">
        <f t="shared" si="63"/>
        <v>3.082076488015082</v>
      </c>
      <c r="J979" s="9">
        <v>3.0467277134392674</v>
      </c>
      <c r="K979">
        <f t="shared" si="60"/>
        <v>3.1948083147475415</v>
      </c>
    </row>
    <row r="980" spans="1:11" ht="12.75">
      <c r="A980" s="2">
        <v>43</v>
      </c>
      <c r="B980" s="1">
        <v>0.375</v>
      </c>
      <c r="C980">
        <v>11</v>
      </c>
      <c r="D980">
        <v>749</v>
      </c>
      <c r="E980">
        <v>279</v>
      </c>
      <c r="F980" s="8">
        <f t="shared" si="61"/>
        <v>749</v>
      </c>
      <c r="G980">
        <f>F980*100/Hoja3!$C$29</f>
        <v>2.521545919741449</v>
      </c>
      <c r="H980">
        <f t="shared" si="62"/>
        <v>2.6881901427417185</v>
      </c>
      <c r="I980">
        <f t="shared" si="63"/>
        <v>2.6881901427417185</v>
      </c>
      <c r="J980" s="9">
        <v>3.0467277134392674</v>
      </c>
      <c r="K980">
        <f t="shared" si="60"/>
        <v>2.396106236060656</v>
      </c>
    </row>
    <row r="981" spans="1:11" ht="12.75">
      <c r="A981" s="2">
        <v>43</v>
      </c>
      <c r="B981" s="1">
        <v>0.3958333333333333</v>
      </c>
      <c r="C981">
        <v>11</v>
      </c>
      <c r="D981">
        <v>848</v>
      </c>
      <c r="E981">
        <v>589</v>
      </c>
      <c r="F981" s="8">
        <f t="shared" si="61"/>
        <v>848</v>
      </c>
      <c r="G981">
        <f>F981*100/Hoja3!$C$29</f>
        <v>2.8548343657419877</v>
      </c>
      <c r="H981">
        <f t="shared" si="62"/>
        <v>2.9272151898734178</v>
      </c>
      <c r="I981">
        <f t="shared" si="63"/>
        <v>2.9272151898734178</v>
      </c>
      <c r="J981" s="9">
        <v>3.0467277134392674</v>
      </c>
      <c r="K981">
        <f aca="true" t="shared" si="64" ref="K981:K1044">IF(ABS((I981-$M$2))&lt;ABS((I981-$M$3)),$M$2,IF(ABS((I981-$M$3))&lt;ABS(I981-$M$4),$M$3,IF(ABS((I981-$M$4))&lt;ABS(I981-$M$5),$M$4,IF(ABS((I981-$M$5))&lt;ABS((I981-$M$6)),$M$5,IF(ABS((I981-$M$6))&lt;ABS((I981-$M$7)),$M$6,IF(ABS((I981-$M$7))&lt;ABS((I981-$M$8)),$M$7,$M$8))))))</f>
        <v>3.1948083147475415</v>
      </c>
    </row>
    <row r="982" spans="1:11" ht="12.75">
      <c r="A982" s="2">
        <v>43</v>
      </c>
      <c r="B982" s="1">
        <v>0.4166666666666667</v>
      </c>
      <c r="C982">
        <v>11</v>
      </c>
      <c r="D982">
        <v>891</v>
      </c>
      <c r="E982">
        <v>790</v>
      </c>
      <c r="F982" s="8">
        <f t="shared" si="61"/>
        <v>891</v>
      </c>
      <c r="G982">
        <f>F982*100/Hoja3!$C$29</f>
        <v>2.999596014004848</v>
      </c>
      <c r="H982">
        <f t="shared" si="62"/>
        <v>3.1611904120657153</v>
      </c>
      <c r="I982">
        <f t="shared" si="63"/>
        <v>2.9272151898734178</v>
      </c>
      <c r="J982" s="9">
        <v>3.0467277134392674</v>
      </c>
      <c r="K982">
        <f t="shared" si="64"/>
        <v>3.1948083147475415</v>
      </c>
    </row>
    <row r="983" spans="1:11" ht="12.75">
      <c r="A983" s="2">
        <v>43</v>
      </c>
      <c r="B983" s="1">
        <v>0.4375</v>
      </c>
      <c r="C983">
        <v>11</v>
      </c>
      <c r="D983">
        <v>987</v>
      </c>
      <c r="E983">
        <v>720</v>
      </c>
      <c r="F983" s="8">
        <f t="shared" si="61"/>
        <v>987</v>
      </c>
      <c r="G983">
        <f>F983*100/Hoja3!$C$29</f>
        <v>3.3227848101265822</v>
      </c>
      <c r="H983">
        <f t="shared" si="62"/>
        <v>3.435564233773229</v>
      </c>
      <c r="I983">
        <f t="shared" si="63"/>
        <v>3.435564233773229</v>
      </c>
      <c r="J983" s="9">
        <v>3.8084096417990843</v>
      </c>
      <c r="K983">
        <f t="shared" si="64"/>
        <v>3.1948083147475415</v>
      </c>
    </row>
    <row r="984" spans="1:11" ht="12.75">
      <c r="A984" s="2">
        <v>43</v>
      </c>
      <c r="B984" s="1">
        <v>0.4583333333333333</v>
      </c>
      <c r="C984">
        <v>11</v>
      </c>
      <c r="D984">
        <v>1054</v>
      </c>
      <c r="E984">
        <v>1040</v>
      </c>
      <c r="F984" s="8">
        <f t="shared" si="61"/>
        <v>1054</v>
      </c>
      <c r="G984">
        <f>F984*100/Hoja3!$C$29</f>
        <v>3.548343657419876</v>
      </c>
      <c r="H984">
        <f t="shared" si="62"/>
        <v>3.932130352814436</v>
      </c>
      <c r="I984">
        <f t="shared" si="63"/>
        <v>3.435564233773229</v>
      </c>
      <c r="J984" s="9">
        <v>3.8084096417990843</v>
      </c>
      <c r="K984">
        <f t="shared" si="64"/>
        <v>3.1948083147475415</v>
      </c>
    </row>
    <row r="985" spans="1:11" ht="12.75">
      <c r="A985" s="2">
        <v>43</v>
      </c>
      <c r="B985" s="1">
        <v>0.4791666666666667</v>
      </c>
      <c r="C985">
        <v>11</v>
      </c>
      <c r="D985">
        <v>976</v>
      </c>
      <c r="E985">
        <v>1282</v>
      </c>
      <c r="F985" s="8">
        <f t="shared" si="61"/>
        <v>1282</v>
      </c>
      <c r="G985">
        <f>F985*100/Hoja3!$C$29</f>
        <v>4.315917048208996</v>
      </c>
      <c r="H985">
        <f t="shared" si="62"/>
        <v>4.063425801238891</v>
      </c>
      <c r="I985">
        <f t="shared" si="63"/>
        <v>4.063425801238891</v>
      </c>
      <c r="J985" s="9">
        <v>3.8084096417990843</v>
      </c>
      <c r="K985">
        <f t="shared" si="64"/>
        <v>3.993510393434427</v>
      </c>
    </row>
    <row r="986" spans="1:11" ht="12.75">
      <c r="A986" s="2">
        <v>43</v>
      </c>
      <c r="B986" s="1">
        <v>0.5</v>
      </c>
      <c r="C986">
        <v>11</v>
      </c>
      <c r="D986">
        <v>1009</v>
      </c>
      <c r="E986">
        <v>1132</v>
      </c>
      <c r="F986" s="8">
        <f t="shared" si="61"/>
        <v>1132</v>
      </c>
      <c r="G986">
        <f>F986*100/Hoja3!$C$29</f>
        <v>3.810934554268785</v>
      </c>
      <c r="H986">
        <f t="shared" si="62"/>
        <v>4.570091570158901</v>
      </c>
      <c r="I986">
        <f t="shared" si="63"/>
        <v>4.063425801238891</v>
      </c>
      <c r="J986" s="9">
        <v>3.8084096417990843</v>
      </c>
      <c r="K986">
        <f t="shared" si="64"/>
        <v>3.993510393434427</v>
      </c>
    </row>
    <row r="987" spans="1:11" ht="12.75">
      <c r="A987" s="2">
        <v>43</v>
      </c>
      <c r="B987" s="1">
        <v>0.5208333333333334</v>
      </c>
      <c r="C987">
        <v>11</v>
      </c>
      <c r="D987">
        <v>484</v>
      </c>
      <c r="E987">
        <v>1583</v>
      </c>
      <c r="F987" s="8">
        <f t="shared" si="61"/>
        <v>1583</v>
      </c>
      <c r="G987">
        <f>F987*100/Hoja3!$C$29</f>
        <v>5.329248586049017</v>
      </c>
      <c r="H987">
        <f t="shared" si="62"/>
        <v>4.440479396714247</v>
      </c>
      <c r="I987">
        <f t="shared" si="63"/>
        <v>4.570091570158901</v>
      </c>
      <c r="J987" s="9">
        <v>4.570091570158901</v>
      </c>
      <c r="K987">
        <f t="shared" si="64"/>
        <v>4.792212472121312</v>
      </c>
    </row>
    <row r="988" spans="1:11" ht="12.75">
      <c r="A988" s="2">
        <v>43</v>
      </c>
      <c r="B988" s="1">
        <v>0.5416666666666666</v>
      </c>
      <c r="C988">
        <v>11</v>
      </c>
      <c r="D988">
        <v>591</v>
      </c>
      <c r="E988">
        <v>1055</v>
      </c>
      <c r="F988" s="8">
        <f t="shared" si="61"/>
        <v>1055</v>
      </c>
      <c r="G988">
        <f>F988*100/Hoja3!$C$29</f>
        <v>3.5517102073794775</v>
      </c>
      <c r="H988">
        <f t="shared" si="62"/>
        <v>3.9775787772690547</v>
      </c>
      <c r="I988">
        <f t="shared" si="63"/>
        <v>3.9775787772690547</v>
      </c>
      <c r="J988" s="9">
        <v>3.8084096417990843</v>
      </c>
      <c r="K988">
        <f t="shared" si="64"/>
        <v>3.993510393434427</v>
      </c>
    </row>
    <row r="989" spans="1:11" ht="12.75">
      <c r="A989" s="2">
        <v>43</v>
      </c>
      <c r="B989" s="1">
        <v>0.5625</v>
      </c>
      <c r="C989">
        <v>11</v>
      </c>
      <c r="D989">
        <v>538</v>
      </c>
      <c r="E989">
        <v>1308</v>
      </c>
      <c r="F989" s="8">
        <f t="shared" si="61"/>
        <v>1308</v>
      </c>
      <c r="G989">
        <f>F989*100/Hoja3!$C$29</f>
        <v>4.4034473471586315</v>
      </c>
      <c r="H989">
        <f t="shared" si="62"/>
        <v>4.098774575814705</v>
      </c>
      <c r="I989">
        <f t="shared" si="63"/>
        <v>4.098774575814705</v>
      </c>
      <c r="J989" s="9">
        <v>3.8084096417990843</v>
      </c>
      <c r="K989">
        <f t="shared" si="64"/>
        <v>3.993510393434427</v>
      </c>
    </row>
    <row r="990" spans="1:11" ht="12.75">
      <c r="A990" s="2">
        <v>43</v>
      </c>
      <c r="B990" s="1">
        <v>0.5833333333333334</v>
      </c>
      <c r="C990">
        <v>11</v>
      </c>
      <c r="D990">
        <v>373</v>
      </c>
      <c r="E990">
        <v>1127</v>
      </c>
      <c r="F990" s="8">
        <f t="shared" si="61"/>
        <v>1127</v>
      </c>
      <c r="G990">
        <f>F990*100/Hoja3!$C$29</f>
        <v>3.7941018044707784</v>
      </c>
      <c r="H990">
        <f t="shared" si="62"/>
        <v>3.346350659843792</v>
      </c>
      <c r="I990">
        <f t="shared" si="63"/>
        <v>4.098774575814705</v>
      </c>
      <c r="J990" s="9">
        <v>3.8084096417990843</v>
      </c>
      <c r="K990">
        <f t="shared" si="64"/>
        <v>3.993510393434427</v>
      </c>
    </row>
    <row r="991" spans="1:11" ht="12.75">
      <c r="A991" s="2">
        <v>43</v>
      </c>
      <c r="B991" s="1">
        <v>0.6041666666666666</v>
      </c>
      <c r="C991">
        <v>11</v>
      </c>
      <c r="D991">
        <v>437</v>
      </c>
      <c r="E991">
        <v>861</v>
      </c>
      <c r="F991" s="8">
        <f t="shared" si="61"/>
        <v>861</v>
      </c>
      <c r="G991">
        <f>F991*100/Hoja3!$C$29</f>
        <v>2.898599515216806</v>
      </c>
      <c r="H991">
        <f t="shared" si="62"/>
        <v>2.947414489631026</v>
      </c>
      <c r="I991">
        <f t="shared" si="63"/>
        <v>2.947414489631026</v>
      </c>
      <c r="J991" s="9">
        <v>3.0467277134392674</v>
      </c>
      <c r="K991">
        <f t="shared" si="64"/>
        <v>3.1948083147475415</v>
      </c>
    </row>
    <row r="992" spans="1:11" ht="12.75">
      <c r="A992" s="2">
        <v>43</v>
      </c>
      <c r="B992" s="1">
        <v>0.625</v>
      </c>
      <c r="C992">
        <v>9</v>
      </c>
      <c r="D992">
        <v>395</v>
      </c>
      <c r="E992">
        <v>890</v>
      </c>
      <c r="F992" s="8">
        <f t="shared" si="61"/>
        <v>890</v>
      </c>
      <c r="G992">
        <f>F992*100/Hoja3!$C$29</f>
        <v>2.9962294640452463</v>
      </c>
      <c r="H992">
        <f t="shared" si="62"/>
        <v>2.5299622946404523</v>
      </c>
      <c r="I992">
        <f t="shared" si="63"/>
        <v>2.947414489631026</v>
      </c>
      <c r="J992" s="9">
        <v>3.0467277134392674</v>
      </c>
      <c r="K992">
        <f t="shared" si="64"/>
        <v>3.1948083147475415</v>
      </c>
    </row>
    <row r="993" spans="1:11" ht="12.75">
      <c r="A993" s="2">
        <v>43</v>
      </c>
      <c r="B993" s="1">
        <v>0.6458333333333334</v>
      </c>
      <c r="C993">
        <v>9</v>
      </c>
      <c r="D993">
        <v>477</v>
      </c>
      <c r="E993">
        <v>613</v>
      </c>
      <c r="F993" s="8">
        <f t="shared" si="61"/>
        <v>613</v>
      </c>
      <c r="G993">
        <f>F993*100/Hoja3!$C$29</f>
        <v>2.0636951252356583</v>
      </c>
      <c r="H993">
        <f t="shared" si="62"/>
        <v>2.233705898195529</v>
      </c>
      <c r="I993">
        <f t="shared" si="63"/>
        <v>2.233705898195529</v>
      </c>
      <c r="J993" s="9">
        <v>2.2850457850794506</v>
      </c>
      <c r="K993">
        <f t="shared" si="64"/>
        <v>2.396106236060656</v>
      </c>
    </row>
    <row r="994" spans="1:11" ht="12.75">
      <c r="A994" s="2">
        <v>43</v>
      </c>
      <c r="B994" s="1">
        <v>0.6666666666666666</v>
      </c>
      <c r="C994">
        <v>9</v>
      </c>
      <c r="D994">
        <v>714</v>
      </c>
      <c r="E994">
        <v>569</v>
      </c>
      <c r="F994" s="8">
        <f t="shared" si="61"/>
        <v>714</v>
      </c>
      <c r="G994">
        <f>F994*100/Hoja3!$C$29</f>
        <v>2.4037166711554</v>
      </c>
      <c r="H994">
        <f t="shared" si="62"/>
        <v>2.666307568004309</v>
      </c>
      <c r="I994">
        <f t="shared" si="63"/>
        <v>2.233705898195529</v>
      </c>
      <c r="J994" s="9">
        <v>2.2850457850794506</v>
      </c>
      <c r="K994">
        <f t="shared" si="64"/>
        <v>2.396106236060656</v>
      </c>
    </row>
    <row r="995" spans="1:11" ht="12.75">
      <c r="A995" s="2">
        <v>43</v>
      </c>
      <c r="B995" s="1">
        <v>0.6875</v>
      </c>
      <c r="C995">
        <v>9</v>
      </c>
      <c r="D995">
        <v>870</v>
      </c>
      <c r="E995">
        <v>583</v>
      </c>
      <c r="F995" s="8">
        <f t="shared" si="61"/>
        <v>870</v>
      </c>
      <c r="G995">
        <f>F995*100/Hoja3!$C$29</f>
        <v>2.9288984648532184</v>
      </c>
      <c r="H995">
        <f t="shared" si="62"/>
        <v>2.9322650148128195</v>
      </c>
      <c r="I995">
        <f t="shared" si="63"/>
        <v>2.9322650148128195</v>
      </c>
      <c r="J995" s="9">
        <v>3.0467277134392674</v>
      </c>
      <c r="K995">
        <f t="shared" si="64"/>
        <v>3.1948083147475415</v>
      </c>
    </row>
    <row r="996" spans="1:11" ht="12.75">
      <c r="A996" s="2">
        <v>43</v>
      </c>
      <c r="B996" s="1">
        <v>0.7083333333333334</v>
      </c>
      <c r="C996">
        <v>10</v>
      </c>
      <c r="D996">
        <v>804</v>
      </c>
      <c r="E996">
        <v>872</v>
      </c>
      <c r="F996" s="8">
        <f t="shared" si="61"/>
        <v>872</v>
      </c>
      <c r="G996">
        <f>F996*100/Hoja3!$C$29</f>
        <v>2.935631564772421</v>
      </c>
      <c r="H996">
        <f t="shared" si="62"/>
        <v>3.0669270131968758</v>
      </c>
      <c r="I996">
        <f t="shared" si="63"/>
        <v>2.9322650148128195</v>
      </c>
      <c r="J996" s="9">
        <v>3.0467277134392674</v>
      </c>
      <c r="K996">
        <f t="shared" si="64"/>
        <v>3.1948083147475415</v>
      </c>
    </row>
    <row r="997" spans="1:11" ht="12.75">
      <c r="A997" s="2">
        <v>43</v>
      </c>
      <c r="B997" s="1">
        <v>0.7291666666666666</v>
      </c>
      <c r="C997">
        <v>10</v>
      </c>
      <c r="D997">
        <v>950</v>
      </c>
      <c r="E997">
        <v>762</v>
      </c>
      <c r="F997" s="8">
        <f aca="true" t="shared" si="65" ref="F997:F1060">IF(E997&gt;D997,E997,D997)</f>
        <v>950</v>
      </c>
      <c r="G997">
        <f>F997*100/Hoja3!$C$29</f>
        <v>3.1982224616213304</v>
      </c>
      <c r="H997">
        <f aca="true" t="shared" si="66" ref="H997:H1060">(G997+G998)/2</f>
        <v>3.1140587126312953</v>
      </c>
      <c r="I997">
        <f aca="true" t="shared" si="67" ref="I997:I1060">IF(ABS((G997-H996))&gt;ABS((G997-H997)),H997,H996)</f>
        <v>3.1140587126312953</v>
      </c>
      <c r="J997" s="9">
        <v>3.0467277134392674</v>
      </c>
      <c r="K997">
        <f t="shared" si="64"/>
        <v>3.1948083147475415</v>
      </c>
    </row>
    <row r="998" spans="1:11" ht="12.75">
      <c r="A998" s="2">
        <v>43</v>
      </c>
      <c r="B998" s="1">
        <v>0.75</v>
      </c>
      <c r="C998">
        <v>10</v>
      </c>
      <c r="D998">
        <v>900</v>
      </c>
      <c r="E998">
        <v>890</v>
      </c>
      <c r="F998" s="8">
        <f t="shared" si="65"/>
        <v>900</v>
      </c>
      <c r="G998">
        <f>F998*100/Hoja3!$C$29</f>
        <v>3.0298949636412607</v>
      </c>
      <c r="H998">
        <f t="shared" si="66"/>
        <v>2.915432265014813</v>
      </c>
      <c r="I998">
        <f t="shared" si="67"/>
        <v>3.1140587126312953</v>
      </c>
      <c r="J998" s="9">
        <v>3.0467277134392674</v>
      </c>
      <c r="K998">
        <f t="shared" si="64"/>
        <v>3.1948083147475415</v>
      </c>
    </row>
    <row r="999" spans="1:11" ht="12.75">
      <c r="A999" s="2">
        <v>43</v>
      </c>
      <c r="B999" s="1">
        <v>0.7708333333333334</v>
      </c>
      <c r="C999">
        <v>10</v>
      </c>
      <c r="D999">
        <v>832</v>
      </c>
      <c r="E999">
        <v>716</v>
      </c>
      <c r="F999" s="8">
        <f t="shared" si="65"/>
        <v>832</v>
      </c>
      <c r="G999">
        <f>F999*100/Hoja3!$C$29</f>
        <v>2.8009695663883654</v>
      </c>
      <c r="H999">
        <f t="shared" si="66"/>
        <v>3.613991381632103</v>
      </c>
      <c r="I999">
        <f t="shared" si="67"/>
        <v>2.915432265014813</v>
      </c>
      <c r="J999" s="9">
        <v>3.0467277134392674</v>
      </c>
      <c r="K999">
        <f t="shared" si="64"/>
        <v>3.1948083147475415</v>
      </c>
    </row>
    <row r="1000" spans="1:11" ht="12.75">
      <c r="A1000" s="2">
        <v>43</v>
      </c>
      <c r="B1000" s="1">
        <v>0.7916666666666666</v>
      </c>
      <c r="C1000">
        <v>12</v>
      </c>
      <c r="D1000">
        <v>523</v>
      </c>
      <c r="E1000">
        <v>1315</v>
      </c>
      <c r="F1000" s="8">
        <f t="shared" si="65"/>
        <v>1315</v>
      </c>
      <c r="G1000">
        <f>F1000*100/Hoja3!$C$29</f>
        <v>4.4270131968758415</v>
      </c>
      <c r="H1000">
        <f t="shared" si="66"/>
        <v>4.263735523835173</v>
      </c>
      <c r="I1000">
        <f t="shared" si="67"/>
        <v>4.263735523835173</v>
      </c>
      <c r="J1000" s="9">
        <v>4.570091570158901</v>
      </c>
      <c r="K1000">
        <f t="shared" si="64"/>
        <v>3.993510393434427</v>
      </c>
    </row>
    <row r="1001" spans="1:11" ht="12.75">
      <c r="A1001" s="2">
        <v>43</v>
      </c>
      <c r="B1001" s="1">
        <v>0.8125</v>
      </c>
      <c r="C1001">
        <v>12</v>
      </c>
      <c r="D1001">
        <v>505</v>
      </c>
      <c r="E1001">
        <v>1218</v>
      </c>
      <c r="F1001" s="8">
        <f t="shared" si="65"/>
        <v>1218</v>
      </c>
      <c r="G1001">
        <f>F1001*100/Hoja3!$C$29</f>
        <v>4.1004578507945055</v>
      </c>
      <c r="H1001">
        <f t="shared" si="66"/>
        <v>4.191354699703743</v>
      </c>
      <c r="I1001">
        <f t="shared" si="67"/>
        <v>4.191354699703743</v>
      </c>
      <c r="J1001" s="9">
        <v>4.570091570158901</v>
      </c>
      <c r="K1001">
        <f t="shared" si="64"/>
        <v>3.993510393434427</v>
      </c>
    </row>
    <row r="1002" spans="1:11" ht="12.75">
      <c r="A1002" s="2">
        <v>43</v>
      </c>
      <c r="B1002" s="1">
        <v>0.8333333333333334</v>
      </c>
      <c r="C1002">
        <v>12</v>
      </c>
      <c r="D1002">
        <v>262</v>
      </c>
      <c r="E1002">
        <v>1272</v>
      </c>
      <c r="F1002" s="8">
        <f t="shared" si="65"/>
        <v>1272</v>
      </c>
      <c r="G1002">
        <f>F1002*100/Hoja3!$C$29</f>
        <v>4.282251548612981</v>
      </c>
      <c r="H1002">
        <f t="shared" si="66"/>
        <v>4.480877996229464</v>
      </c>
      <c r="I1002">
        <f t="shared" si="67"/>
        <v>4.191354699703743</v>
      </c>
      <c r="J1002" s="9">
        <v>4.570091570158901</v>
      </c>
      <c r="K1002">
        <f t="shared" si="64"/>
        <v>3.993510393434427</v>
      </c>
    </row>
    <row r="1003" spans="1:11" ht="12.75">
      <c r="A1003" s="2">
        <v>43</v>
      </c>
      <c r="B1003" s="1">
        <v>0.8541666666666666</v>
      </c>
      <c r="C1003">
        <v>12</v>
      </c>
      <c r="D1003">
        <v>265</v>
      </c>
      <c r="E1003">
        <v>1390</v>
      </c>
      <c r="F1003" s="8">
        <f t="shared" si="65"/>
        <v>1390</v>
      </c>
      <c r="G1003">
        <f>F1003*100/Hoja3!$C$29</f>
        <v>4.679504443845946</v>
      </c>
      <c r="H1003">
        <f t="shared" si="66"/>
        <v>3.819350929167789</v>
      </c>
      <c r="I1003">
        <f t="shared" si="67"/>
        <v>4.480877996229464</v>
      </c>
      <c r="J1003" s="9">
        <v>4.570091570158901</v>
      </c>
      <c r="K1003">
        <f t="shared" si="64"/>
        <v>4.792212472121312</v>
      </c>
    </row>
    <row r="1004" spans="1:11" ht="12.75">
      <c r="A1004" s="2">
        <v>43</v>
      </c>
      <c r="B1004" s="1">
        <v>0.875</v>
      </c>
      <c r="C1004">
        <v>12</v>
      </c>
      <c r="D1004">
        <v>176</v>
      </c>
      <c r="E1004">
        <v>879</v>
      </c>
      <c r="F1004" s="8">
        <f t="shared" si="65"/>
        <v>879</v>
      </c>
      <c r="G1004">
        <f>F1004*100/Hoja3!$C$29</f>
        <v>2.959197414489631</v>
      </c>
      <c r="H1004">
        <f t="shared" si="66"/>
        <v>2.156275249124697</v>
      </c>
      <c r="I1004">
        <f t="shared" si="67"/>
        <v>2.156275249124697</v>
      </c>
      <c r="J1004" s="9">
        <v>2.2850457850794506</v>
      </c>
      <c r="K1004">
        <f t="shared" si="64"/>
        <v>2.396106236060656</v>
      </c>
    </row>
    <row r="1005" spans="1:11" ht="12.75">
      <c r="A1005" s="2">
        <v>43</v>
      </c>
      <c r="B1005" s="1">
        <v>0.8958333333333334</v>
      </c>
      <c r="C1005">
        <v>12</v>
      </c>
      <c r="D1005">
        <v>192</v>
      </c>
      <c r="E1005">
        <v>402</v>
      </c>
      <c r="F1005" s="8">
        <f t="shared" si="65"/>
        <v>402</v>
      </c>
      <c r="G1005">
        <f>F1005*100/Hoja3!$C$29</f>
        <v>1.353353083759763</v>
      </c>
      <c r="H1005">
        <f t="shared" si="66"/>
        <v>1.331470509022354</v>
      </c>
      <c r="I1005">
        <f t="shared" si="67"/>
        <v>1.331470509022354</v>
      </c>
      <c r="J1005" s="9">
        <v>1.5233638567196337</v>
      </c>
      <c r="K1005">
        <f t="shared" si="64"/>
        <v>1.5974041573737707</v>
      </c>
    </row>
    <row r="1006" spans="1:11" ht="12.75">
      <c r="A1006" s="2">
        <v>43</v>
      </c>
      <c r="B1006" s="1">
        <v>0.9166666666666666</v>
      </c>
      <c r="C1006">
        <v>12</v>
      </c>
      <c r="D1006">
        <v>106</v>
      </c>
      <c r="E1006">
        <v>389</v>
      </c>
      <c r="F1006" s="8">
        <f t="shared" si="65"/>
        <v>389</v>
      </c>
      <c r="G1006">
        <f>F1006*100/Hoja3!$C$29</f>
        <v>1.3095879342849448</v>
      </c>
      <c r="H1006">
        <f t="shared" si="66"/>
        <v>0.8551036897387557</v>
      </c>
      <c r="I1006">
        <f t="shared" si="67"/>
        <v>1.331470509022354</v>
      </c>
      <c r="J1006" s="9">
        <v>1.5233638567196337</v>
      </c>
      <c r="K1006">
        <f t="shared" si="64"/>
        <v>1.5974041573737707</v>
      </c>
    </row>
    <row r="1007" spans="1:11" ht="12.75">
      <c r="A1007" s="2">
        <v>43</v>
      </c>
      <c r="B1007" s="1">
        <v>0.9375</v>
      </c>
      <c r="C1007">
        <v>12</v>
      </c>
      <c r="D1007">
        <v>51</v>
      </c>
      <c r="E1007">
        <v>119</v>
      </c>
      <c r="F1007" s="8">
        <f t="shared" si="65"/>
        <v>119</v>
      </c>
      <c r="G1007">
        <f>F1007*100/Hoja3!$C$29</f>
        <v>0.40061944519256665</v>
      </c>
      <c r="H1007">
        <f t="shared" si="66"/>
        <v>0.36358739563695125</v>
      </c>
      <c r="I1007">
        <f t="shared" si="67"/>
        <v>0.36358739563695125</v>
      </c>
      <c r="J1007" s="9">
        <v>0.7616819283598169</v>
      </c>
      <c r="K1007">
        <f t="shared" si="64"/>
        <v>0.7987020786868854</v>
      </c>
    </row>
    <row r="1008" spans="1:11" ht="12.75">
      <c r="A1008" s="2">
        <v>43</v>
      </c>
      <c r="B1008" s="1">
        <v>0.9583333333333334</v>
      </c>
      <c r="C1008">
        <v>12</v>
      </c>
      <c r="D1008">
        <v>39</v>
      </c>
      <c r="E1008">
        <v>97</v>
      </c>
      <c r="F1008" s="8">
        <f t="shared" si="65"/>
        <v>97</v>
      </c>
      <c r="G1008">
        <f>F1008*100/Hoja3!$C$29</f>
        <v>0.32655534608133585</v>
      </c>
      <c r="H1008">
        <f t="shared" si="66"/>
        <v>0.16327767304066793</v>
      </c>
      <c r="I1008">
        <f t="shared" si="67"/>
        <v>0.36358739563695125</v>
      </c>
      <c r="J1008" s="9">
        <v>0.7616819283598169</v>
      </c>
      <c r="K1008">
        <f t="shared" si="64"/>
        <v>0.7987020786868854</v>
      </c>
    </row>
    <row r="1009" ht="12.75">
      <c r="B1009" s="1"/>
    </row>
    <row r="1010" spans="1:11" ht="12.75">
      <c r="A1010" s="2">
        <v>52</v>
      </c>
      <c r="B1010" s="1">
        <v>0.25</v>
      </c>
      <c r="C1010">
        <v>19</v>
      </c>
      <c r="D1010">
        <v>129</v>
      </c>
      <c r="E1010">
        <v>142</v>
      </c>
      <c r="F1010" s="8">
        <f t="shared" si="65"/>
        <v>142</v>
      </c>
      <c r="G1010">
        <f>F1010*100/Hoja3!$C$30</f>
        <v>0.47271879889477014</v>
      </c>
      <c r="H1010">
        <f t="shared" si="66"/>
        <v>1.4531109557575153</v>
      </c>
      <c r="I1010">
        <v>1.4531109557575153</v>
      </c>
      <c r="J1010" s="9">
        <v>1.5590843015191362</v>
      </c>
      <c r="K1010">
        <f t="shared" si="64"/>
        <v>1.5974041573737707</v>
      </c>
    </row>
    <row r="1011" spans="1:11" ht="12.75">
      <c r="A1011" s="2">
        <v>52</v>
      </c>
      <c r="B1011" s="1">
        <v>0.2708333333333333</v>
      </c>
      <c r="C1011">
        <v>19</v>
      </c>
      <c r="D1011">
        <v>643</v>
      </c>
      <c r="E1011">
        <v>731</v>
      </c>
      <c r="F1011" s="8">
        <f t="shared" si="65"/>
        <v>731</v>
      </c>
      <c r="G1011">
        <f>F1011*100/Hoja3!$C$30</f>
        <v>2.43350311262026</v>
      </c>
      <c r="H1011">
        <f t="shared" si="66"/>
        <v>3.1575618362795033</v>
      </c>
      <c r="I1011">
        <f t="shared" si="67"/>
        <v>3.1575618362795033</v>
      </c>
      <c r="J1011" s="9">
        <v>3.1181686030382725</v>
      </c>
      <c r="K1011">
        <f t="shared" si="64"/>
        <v>3.1948083147475415</v>
      </c>
    </row>
    <row r="1012" spans="1:11" ht="12.75">
      <c r="A1012" s="2">
        <v>52</v>
      </c>
      <c r="B1012" s="1">
        <v>0.2916666666666667</v>
      </c>
      <c r="C1012">
        <v>13</v>
      </c>
      <c r="D1012">
        <v>1166</v>
      </c>
      <c r="E1012">
        <v>845</v>
      </c>
      <c r="F1012" s="8">
        <f t="shared" si="65"/>
        <v>1166</v>
      </c>
      <c r="G1012">
        <f>F1012*100/Hoja3!$C$30</f>
        <v>3.8816205599387463</v>
      </c>
      <c r="H1012">
        <f t="shared" si="66"/>
        <v>4.217850128166717</v>
      </c>
      <c r="I1012">
        <f t="shared" si="67"/>
        <v>4.217850128166717</v>
      </c>
      <c r="J1012" s="9">
        <v>3.8977107537978406</v>
      </c>
      <c r="K1012">
        <f t="shared" si="64"/>
        <v>3.993510393434427</v>
      </c>
    </row>
    <row r="1013" spans="1:11" ht="12.75">
      <c r="A1013" s="2">
        <v>52</v>
      </c>
      <c r="B1013" s="1">
        <v>0.3125</v>
      </c>
      <c r="C1013">
        <v>13</v>
      </c>
      <c r="D1013">
        <v>1368</v>
      </c>
      <c r="E1013">
        <v>784</v>
      </c>
      <c r="F1013" s="8">
        <f t="shared" si="65"/>
        <v>1368</v>
      </c>
      <c r="G1013">
        <f>F1013*100/Hoja3!$C$30</f>
        <v>4.554079696394687</v>
      </c>
      <c r="H1013">
        <f t="shared" si="66"/>
        <v>4.277772229435067</v>
      </c>
      <c r="I1013">
        <f t="shared" si="67"/>
        <v>4.277772229435067</v>
      </c>
      <c r="J1013" s="9">
        <v>3.8977107537978406</v>
      </c>
      <c r="K1013">
        <f t="shared" si="64"/>
        <v>3.993510393434427</v>
      </c>
    </row>
    <row r="1014" spans="1:11" ht="12.75">
      <c r="A1014" s="2">
        <v>52</v>
      </c>
      <c r="B1014" s="1">
        <v>0.3333333333333333</v>
      </c>
      <c r="C1014">
        <v>13</v>
      </c>
      <c r="D1014">
        <v>1202</v>
      </c>
      <c r="E1014">
        <v>613</v>
      </c>
      <c r="F1014" s="8">
        <f t="shared" si="65"/>
        <v>1202</v>
      </c>
      <c r="G1014">
        <f>F1014*100/Hoja3!$C$30</f>
        <v>4.0014647624754485</v>
      </c>
      <c r="H1014">
        <f t="shared" si="66"/>
        <v>4.677252904557409</v>
      </c>
      <c r="I1014">
        <f t="shared" si="67"/>
        <v>4.277772229435067</v>
      </c>
      <c r="J1014" s="9">
        <v>3.8977107537978406</v>
      </c>
      <c r="K1014">
        <f t="shared" si="64"/>
        <v>3.993510393434427</v>
      </c>
    </row>
    <row r="1015" spans="1:11" ht="12.75">
      <c r="A1015" s="2">
        <v>52</v>
      </c>
      <c r="B1015" s="1">
        <v>0.3541666666666667</v>
      </c>
      <c r="C1015">
        <v>13</v>
      </c>
      <c r="D1015">
        <v>1608</v>
      </c>
      <c r="E1015">
        <v>505</v>
      </c>
      <c r="F1015" s="8">
        <f t="shared" si="65"/>
        <v>1608</v>
      </c>
      <c r="G1015">
        <f>F1015*100/Hoja3!$C$30</f>
        <v>5.353041046639369</v>
      </c>
      <c r="H1015">
        <f t="shared" si="66"/>
        <v>4.227837145044775</v>
      </c>
      <c r="I1015">
        <f t="shared" si="67"/>
        <v>4.677252904557409</v>
      </c>
      <c r="J1015" s="9">
        <v>4.677252904557409</v>
      </c>
      <c r="K1015">
        <f t="shared" si="64"/>
        <v>4.792212472121312</v>
      </c>
    </row>
    <row r="1016" spans="1:11" ht="12.75">
      <c r="A1016" s="2">
        <v>52</v>
      </c>
      <c r="B1016" s="1">
        <v>0.375</v>
      </c>
      <c r="C1016">
        <v>13</v>
      </c>
      <c r="D1016">
        <v>932</v>
      </c>
      <c r="E1016">
        <v>493</v>
      </c>
      <c r="F1016" s="8">
        <f t="shared" si="65"/>
        <v>932</v>
      </c>
      <c r="G1016">
        <f>F1016*100/Hoja3!$C$30</f>
        <v>3.1026332434501813</v>
      </c>
      <c r="H1016">
        <f t="shared" si="66"/>
        <v>2.8263257764905623</v>
      </c>
      <c r="I1016">
        <f t="shared" si="67"/>
        <v>2.8263257764905623</v>
      </c>
      <c r="J1016" s="9">
        <v>3.1181686030382725</v>
      </c>
      <c r="K1016">
        <f t="shared" si="64"/>
        <v>3.1948083147475415</v>
      </c>
    </row>
    <row r="1017" spans="1:11" ht="12.75">
      <c r="A1017" s="2">
        <v>52</v>
      </c>
      <c r="B1017" s="1">
        <v>0.3958333333333333</v>
      </c>
      <c r="C1017">
        <v>13</v>
      </c>
      <c r="D1017">
        <v>766</v>
      </c>
      <c r="E1017">
        <v>514</v>
      </c>
      <c r="F1017" s="8">
        <f t="shared" si="65"/>
        <v>766</v>
      </c>
      <c r="G1017">
        <f>F1017*100/Hoja3!$C$30</f>
        <v>2.550018309530943</v>
      </c>
      <c r="H1017">
        <f t="shared" si="66"/>
        <v>2.849628815872699</v>
      </c>
      <c r="I1017">
        <f t="shared" si="67"/>
        <v>2.8263257764905623</v>
      </c>
      <c r="J1017" s="9">
        <v>3.1181686030382725</v>
      </c>
      <c r="K1017">
        <f t="shared" si="64"/>
        <v>3.1948083147475415</v>
      </c>
    </row>
    <row r="1018" spans="1:11" ht="12.75">
      <c r="A1018" s="2">
        <v>52</v>
      </c>
      <c r="B1018" s="1">
        <v>0.4166666666666667</v>
      </c>
      <c r="C1018">
        <v>16</v>
      </c>
      <c r="D1018">
        <v>946</v>
      </c>
      <c r="E1018">
        <v>628</v>
      </c>
      <c r="F1018" s="8">
        <f t="shared" si="65"/>
        <v>946</v>
      </c>
      <c r="G1018">
        <f>F1018*100/Hoja3!$C$30</f>
        <v>3.1492393222144544</v>
      </c>
      <c r="H1018">
        <f t="shared" si="66"/>
        <v>3.343986151336596</v>
      </c>
      <c r="I1018">
        <f t="shared" si="67"/>
        <v>3.343986151336596</v>
      </c>
      <c r="J1018" s="9">
        <v>3.1181686030382725</v>
      </c>
      <c r="K1018">
        <f t="shared" si="64"/>
        <v>3.1948083147475415</v>
      </c>
    </row>
    <row r="1019" spans="1:11" ht="12.75">
      <c r="A1019" s="2">
        <v>52</v>
      </c>
      <c r="B1019" s="1">
        <v>0.4375</v>
      </c>
      <c r="C1019">
        <v>16</v>
      </c>
      <c r="D1019">
        <v>608</v>
      </c>
      <c r="E1019">
        <v>1063</v>
      </c>
      <c r="F1019" s="8">
        <f t="shared" si="65"/>
        <v>1063</v>
      </c>
      <c r="G1019">
        <f>F1019*100/Hoja3!$C$30</f>
        <v>3.538732980458737</v>
      </c>
      <c r="H1019">
        <f t="shared" si="66"/>
        <v>3.04604014780785</v>
      </c>
      <c r="I1019">
        <f t="shared" si="67"/>
        <v>3.343986151336596</v>
      </c>
      <c r="J1019" s="9">
        <v>3.1181686030382725</v>
      </c>
      <c r="K1019">
        <f t="shared" si="64"/>
        <v>3.1948083147475415</v>
      </c>
    </row>
    <row r="1020" spans="1:11" ht="12.75">
      <c r="A1020" s="2">
        <v>52</v>
      </c>
      <c r="B1020" s="1">
        <v>0.4583333333333333</v>
      </c>
      <c r="C1020">
        <v>16</v>
      </c>
      <c r="D1020">
        <v>533</v>
      </c>
      <c r="E1020">
        <v>767</v>
      </c>
      <c r="F1020" s="8">
        <f t="shared" si="65"/>
        <v>767</v>
      </c>
      <c r="G1020">
        <f>F1020*100/Hoja3!$C$30</f>
        <v>2.553347315156963</v>
      </c>
      <c r="H1020">
        <f t="shared" si="66"/>
        <v>3.490462398881454</v>
      </c>
      <c r="I1020">
        <f t="shared" si="67"/>
        <v>3.04604014780785</v>
      </c>
      <c r="J1020" s="9">
        <v>3.1181686030382725</v>
      </c>
      <c r="K1020">
        <f t="shared" si="64"/>
        <v>3.1948083147475415</v>
      </c>
    </row>
    <row r="1021" spans="1:11" ht="12.75">
      <c r="A1021" s="2">
        <v>52</v>
      </c>
      <c r="B1021" s="1">
        <v>0.4791666666666667</v>
      </c>
      <c r="C1021">
        <v>16</v>
      </c>
      <c r="D1021">
        <v>597</v>
      </c>
      <c r="E1021">
        <v>1330</v>
      </c>
      <c r="F1021" s="8">
        <f t="shared" si="65"/>
        <v>1330</v>
      </c>
      <c r="G1021">
        <f>F1021*100/Hoja3!$C$30</f>
        <v>4.427577482605946</v>
      </c>
      <c r="H1021">
        <f t="shared" si="66"/>
        <v>3.333999134458537</v>
      </c>
      <c r="I1021">
        <f t="shared" si="67"/>
        <v>3.490462398881454</v>
      </c>
      <c r="J1021" s="9">
        <v>3.1181686030382725</v>
      </c>
      <c r="K1021">
        <f t="shared" si="64"/>
        <v>3.1948083147475415</v>
      </c>
    </row>
    <row r="1022" spans="1:11" ht="12.75">
      <c r="A1022" s="2">
        <v>52</v>
      </c>
      <c r="B1022" s="1">
        <v>0.5</v>
      </c>
      <c r="C1022">
        <v>13</v>
      </c>
      <c r="D1022">
        <v>507</v>
      </c>
      <c r="E1022">
        <v>673</v>
      </c>
      <c r="F1022" s="8">
        <f t="shared" si="65"/>
        <v>673</v>
      </c>
      <c r="G1022">
        <f>F1022*100/Hoja3!$C$30</f>
        <v>2.240420786311129</v>
      </c>
      <c r="H1022">
        <f t="shared" si="66"/>
        <v>3.367289190718733</v>
      </c>
      <c r="I1022">
        <f t="shared" si="67"/>
        <v>3.333999134458537</v>
      </c>
      <c r="J1022" s="9">
        <v>3.1181686030382725</v>
      </c>
      <c r="K1022">
        <f t="shared" si="64"/>
        <v>3.1948083147475415</v>
      </c>
    </row>
    <row r="1023" spans="1:11" ht="12.75">
      <c r="A1023" s="2">
        <v>52</v>
      </c>
      <c r="B1023" s="1">
        <v>0.5208333333333334</v>
      </c>
      <c r="C1023">
        <v>13</v>
      </c>
      <c r="D1023">
        <v>339</v>
      </c>
      <c r="E1023">
        <v>1350</v>
      </c>
      <c r="F1023" s="8">
        <f t="shared" si="65"/>
        <v>1350</v>
      </c>
      <c r="G1023">
        <f>F1023*100/Hoja3!$C$30</f>
        <v>4.494157595126336</v>
      </c>
      <c r="H1023">
        <f t="shared" si="66"/>
        <v>4.452545024801092</v>
      </c>
      <c r="I1023">
        <f t="shared" si="67"/>
        <v>4.452545024801092</v>
      </c>
      <c r="J1023" s="9">
        <v>4.677252904557409</v>
      </c>
      <c r="K1023">
        <f t="shared" si="64"/>
        <v>4.792212472121312</v>
      </c>
    </row>
    <row r="1024" spans="1:11" ht="12.75">
      <c r="A1024" s="2">
        <v>52</v>
      </c>
      <c r="B1024" s="1">
        <v>0.5416666666666666</v>
      </c>
      <c r="C1024">
        <v>13</v>
      </c>
      <c r="D1024">
        <v>552</v>
      </c>
      <c r="E1024">
        <v>1325</v>
      </c>
      <c r="F1024" s="8">
        <f t="shared" si="65"/>
        <v>1325</v>
      </c>
      <c r="G1024">
        <f>F1024*100/Hoja3!$C$30</f>
        <v>4.410932454475848</v>
      </c>
      <c r="H1024">
        <f t="shared" si="66"/>
        <v>4.337694330703419</v>
      </c>
      <c r="I1024">
        <f t="shared" si="67"/>
        <v>4.452545024801092</v>
      </c>
      <c r="J1024" s="9">
        <v>4.677252904557409</v>
      </c>
      <c r="K1024">
        <f t="shared" si="64"/>
        <v>4.792212472121312</v>
      </c>
    </row>
    <row r="1025" spans="1:11" ht="12.75">
      <c r="A1025" s="2">
        <v>52</v>
      </c>
      <c r="B1025" s="1">
        <v>0.5625</v>
      </c>
      <c r="C1025">
        <v>13</v>
      </c>
      <c r="D1025">
        <v>281</v>
      </c>
      <c r="E1025">
        <v>1281</v>
      </c>
      <c r="F1025" s="8">
        <f t="shared" si="65"/>
        <v>1281</v>
      </c>
      <c r="G1025">
        <f>F1025*100/Hoja3!$C$30</f>
        <v>4.26445620693099</v>
      </c>
      <c r="H1025">
        <f t="shared" si="66"/>
        <v>4.560737707646726</v>
      </c>
      <c r="I1025">
        <f t="shared" si="67"/>
        <v>4.337694330703419</v>
      </c>
      <c r="J1025" s="9">
        <v>4.677252904557409</v>
      </c>
      <c r="K1025">
        <f t="shared" si="64"/>
        <v>3.993510393434427</v>
      </c>
    </row>
    <row r="1026" spans="1:11" ht="12.75">
      <c r="A1026" s="2">
        <v>52</v>
      </c>
      <c r="B1026" s="1">
        <v>0.5833333333333334</v>
      </c>
      <c r="C1026">
        <v>13</v>
      </c>
      <c r="D1026">
        <v>741</v>
      </c>
      <c r="E1026">
        <v>1459</v>
      </c>
      <c r="F1026" s="8">
        <f t="shared" si="65"/>
        <v>1459</v>
      </c>
      <c r="G1026">
        <f>F1026*100/Hoja3!$C$30</f>
        <v>4.857019208362462</v>
      </c>
      <c r="H1026">
        <f t="shared" si="66"/>
        <v>4.610672792037018</v>
      </c>
      <c r="I1026">
        <f t="shared" si="67"/>
        <v>4.610672792037018</v>
      </c>
      <c r="J1026" s="9">
        <v>4.677252904557409</v>
      </c>
      <c r="K1026">
        <f t="shared" si="64"/>
        <v>4.792212472121312</v>
      </c>
    </row>
    <row r="1027" spans="1:11" ht="12.75">
      <c r="A1027" s="2">
        <v>52</v>
      </c>
      <c r="B1027" s="1">
        <v>0.6041666666666666</v>
      </c>
      <c r="C1027">
        <v>13</v>
      </c>
      <c r="D1027">
        <v>376</v>
      </c>
      <c r="E1027">
        <v>1311</v>
      </c>
      <c r="F1027" s="8">
        <f t="shared" si="65"/>
        <v>1311</v>
      </c>
      <c r="G1027">
        <f>F1027*100/Hoja3!$C$30</f>
        <v>4.364326375711575</v>
      </c>
      <c r="H1027">
        <f t="shared" si="66"/>
        <v>3.8549885149305902</v>
      </c>
      <c r="I1027">
        <f t="shared" si="67"/>
        <v>4.610672792037018</v>
      </c>
      <c r="J1027" s="9">
        <v>4.677252904557409</v>
      </c>
      <c r="K1027">
        <f t="shared" si="64"/>
        <v>4.792212472121312</v>
      </c>
    </row>
    <row r="1028" spans="1:11" ht="12.75">
      <c r="A1028" s="2">
        <v>52</v>
      </c>
      <c r="B1028" s="1">
        <v>0.625</v>
      </c>
      <c r="C1028">
        <v>13</v>
      </c>
      <c r="D1028">
        <v>604</v>
      </c>
      <c r="E1028">
        <v>1005</v>
      </c>
      <c r="F1028" s="8">
        <f t="shared" si="65"/>
        <v>1005</v>
      </c>
      <c r="G1028">
        <f>F1028*100/Hoja3!$C$30</f>
        <v>3.3456506541496056</v>
      </c>
      <c r="H1028">
        <f t="shared" si="66"/>
        <v>3.031059622490762</v>
      </c>
      <c r="I1028">
        <f t="shared" si="67"/>
        <v>3.031059622490762</v>
      </c>
      <c r="J1028" s="9">
        <v>3.1181686030382725</v>
      </c>
      <c r="K1028">
        <f t="shared" si="64"/>
        <v>3.1948083147475415</v>
      </c>
    </row>
    <row r="1029" spans="1:11" ht="12.75">
      <c r="A1029" s="2">
        <v>52</v>
      </c>
      <c r="B1029" s="1">
        <v>0.6458333333333334</v>
      </c>
      <c r="C1029">
        <v>15</v>
      </c>
      <c r="D1029">
        <v>605</v>
      </c>
      <c r="E1029">
        <v>816</v>
      </c>
      <c r="F1029" s="8">
        <f t="shared" si="65"/>
        <v>816</v>
      </c>
      <c r="G1029">
        <f>F1029*100/Hoja3!$C$30</f>
        <v>2.7164685908319184</v>
      </c>
      <c r="H1029">
        <f t="shared" si="66"/>
        <v>2.4501481407503576</v>
      </c>
      <c r="I1029">
        <f t="shared" si="67"/>
        <v>2.4501481407503576</v>
      </c>
      <c r="J1029" s="9">
        <v>2.3386264522787044</v>
      </c>
      <c r="K1029">
        <f t="shared" si="64"/>
        <v>2.396106236060656</v>
      </c>
    </row>
    <row r="1030" spans="1:11" ht="12.75">
      <c r="A1030" s="2">
        <v>52</v>
      </c>
      <c r="B1030" s="1">
        <v>0.6666666666666666</v>
      </c>
      <c r="C1030">
        <v>15</v>
      </c>
      <c r="D1030">
        <v>372</v>
      </c>
      <c r="E1030">
        <v>656</v>
      </c>
      <c r="F1030" s="8">
        <f t="shared" si="65"/>
        <v>656</v>
      </c>
      <c r="G1030">
        <f>F1030*100/Hoja3!$C$30</f>
        <v>2.1838276906687972</v>
      </c>
      <c r="H1030">
        <f t="shared" si="66"/>
        <v>2.1272345950264655</v>
      </c>
      <c r="I1030">
        <f t="shared" si="67"/>
        <v>2.1272345950264655</v>
      </c>
      <c r="J1030" s="9">
        <v>2.3386264522787044</v>
      </c>
      <c r="K1030">
        <f t="shared" si="64"/>
        <v>2.396106236060656</v>
      </c>
    </row>
    <row r="1031" spans="1:11" ht="12.75">
      <c r="A1031" s="2">
        <v>52</v>
      </c>
      <c r="B1031" s="1">
        <v>0.6875</v>
      </c>
      <c r="C1031">
        <v>15</v>
      </c>
      <c r="D1031">
        <v>538</v>
      </c>
      <c r="E1031">
        <v>622</v>
      </c>
      <c r="F1031" s="8">
        <f t="shared" si="65"/>
        <v>622</v>
      </c>
      <c r="G1031">
        <f>F1031*100/Hoja3!$C$30</f>
        <v>2.0706414993841338</v>
      </c>
      <c r="H1031">
        <f t="shared" si="66"/>
        <v>2.391890542295016</v>
      </c>
      <c r="I1031">
        <f t="shared" si="67"/>
        <v>2.1272345950264655</v>
      </c>
      <c r="J1031" s="9">
        <v>2.3386264522787044</v>
      </c>
      <c r="K1031">
        <f t="shared" si="64"/>
        <v>2.396106236060656</v>
      </c>
    </row>
    <row r="1032" spans="1:11" ht="12.75">
      <c r="A1032" s="2">
        <v>52</v>
      </c>
      <c r="B1032" s="1">
        <v>0.7083333333333334</v>
      </c>
      <c r="C1032">
        <v>15</v>
      </c>
      <c r="D1032">
        <v>495</v>
      </c>
      <c r="E1032">
        <v>815</v>
      </c>
      <c r="F1032" s="8">
        <f t="shared" si="65"/>
        <v>815</v>
      </c>
      <c r="G1032">
        <f>F1032*100/Hoja3!$C$30</f>
        <v>2.713139585205899</v>
      </c>
      <c r="H1032">
        <f t="shared" si="66"/>
        <v>2.50174772795366</v>
      </c>
      <c r="I1032">
        <f t="shared" si="67"/>
        <v>2.50174772795366</v>
      </c>
      <c r="J1032" s="9">
        <v>2.3386264522787044</v>
      </c>
      <c r="K1032">
        <f t="shared" si="64"/>
        <v>2.396106236060656</v>
      </c>
    </row>
    <row r="1033" spans="1:11" ht="12.75">
      <c r="A1033" s="2">
        <v>52</v>
      </c>
      <c r="B1033" s="1">
        <v>0.7291666666666666</v>
      </c>
      <c r="C1033">
        <v>15</v>
      </c>
      <c r="D1033">
        <v>509</v>
      </c>
      <c r="E1033">
        <v>688</v>
      </c>
      <c r="F1033" s="8">
        <f t="shared" si="65"/>
        <v>688</v>
      </c>
      <c r="G1033">
        <f>F1033*100/Hoja3!$C$30</f>
        <v>2.2903558707014215</v>
      </c>
      <c r="H1033">
        <f t="shared" si="66"/>
        <v>2.4518126435633674</v>
      </c>
      <c r="I1033">
        <f t="shared" si="67"/>
        <v>2.4518126435633674</v>
      </c>
      <c r="J1033" s="9">
        <v>2.3386264522787044</v>
      </c>
      <c r="K1033">
        <f t="shared" si="64"/>
        <v>2.396106236060656</v>
      </c>
    </row>
    <row r="1034" spans="1:11" ht="12.75">
      <c r="A1034" s="2">
        <v>52</v>
      </c>
      <c r="B1034" s="1">
        <v>0.75</v>
      </c>
      <c r="C1034">
        <v>15</v>
      </c>
      <c r="D1034">
        <v>698</v>
      </c>
      <c r="E1034">
        <v>785</v>
      </c>
      <c r="F1034" s="8">
        <f t="shared" si="65"/>
        <v>785</v>
      </c>
      <c r="G1034">
        <f>F1034*100/Hoja3!$C$30</f>
        <v>2.6132694164253136</v>
      </c>
      <c r="H1034">
        <f t="shared" si="66"/>
        <v>2.4651286660674456</v>
      </c>
      <c r="I1034">
        <f t="shared" si="67"/>
        <v>2.4651286660674456</v>
      </c>
      <c r="J1034" s="9">
        <v>2.3386264522787044</v>
      </c>
      <c r="K1034">
        <f t="shared" si="64"/>
        <v>2.396106236060656</v>
      </c>
    </row>
    <row r="1035" spans="1:11" ht="12.75">
      <c r="A1035" s="2">
        <v>52</v>
      </c>
      <c r="B1035" s="1">
        <v>0.7708333333333334</v>
      </c>
      <c r="C1035">
        <v>17</v>
      </c>
      <c r="D1035">
        <v>470</v>
      </c>
      <c r="E1035">
        <v>696</v>
      </c>
      <c r="F1035" s="8">
        <f t="shared" si="65"/>
        <v>696</v>
      </c>
      <c r="G1035">
        <f>F1035*100/Hoja3!$C$30</f>
        <v>2.3169879157095776</v>
      </c>
      <c r="H1035">
        <f t="shared" si="66"/>
        <v>2.1605246512866607</v>
      </c>
      <c r="I1035">
        <f t="shared" si="67"/>
        <v>2.4651286660674456</v>
      </c>
      <c r="J1035" s="9">
        <v>2.3386264522787044</v>
      </c>
      <c r="K1035">
        <f t="shared" si="64"/>
        <v>2.396106236060656</v>
      </c>
    </row>
    <row r="1036" spans="1:11" ht="12.75">
      <c r="A1036" s="2">
        <v>52</v>
      </c>
      <c r="B1036" s="1">
        <v>0.7916666666666666</v>
      </c>
      <c r="C1036">
        <v>17</v>
      </c>
      <c r="D1036">
        <v>464</v>
      </c>
      <c r="E1036">
        <v>602</v>
      </c>
      <c r="F1036" s="8">
        <f t="shared" si="65"/>
        <v>602</v>
      </c>
      <c r="G1036">
        <f>F1036*100/Hoja3!$C$30</f>
        <v>2.004061386863744</v>
      </c>
      <c r="H1036">
        <f t="shared" si="66"/>
        <v>2.3935550451080263</v>
      </c>
      <c r="I1036">
        <f t="shared" si="67"/>
        <v>2.1605246512866607</v>
      </c>
      <c r="J1036" s="9">
        <v>2.3386264522787044</v>
      </c>
      <c r="K1036">
        <f t="shared" si="64"/>
        <v>2.396106236060656</v>
      </c>
    </row>
    <row r="1037" spans="1:11" ht="12.75">
      <c r="A1037" s="2">
        <v>52</v>
      </c>
      <c r="B1037" s="1">
        <v>0.8125</v>
      </c>
      <c r="C1037">
        <v>17</v>
      </c>
      <c r="D1037">
        <v>219</v>
      </c>
      <c r="E1037">
        <v>836</v>
      </c>
      <c r="F1037" s="8">
        <f t="shared" si="65"/>
        <v>836</v>
      </c>
      <c r="G1037">
        <f>F1037*100/Hoja3!$C$30</f>
        <v>2.783048703352309</v>
      </c>
      <c r="H1037">
        <f t="shared" si="66"/>
        <v>2.701488065514831</v>
      </c>
      <c r="I1037">
        <f t="shared" si="67"/>
        <v>2.701488065514831</v>
      </c>
      <c r="J1037" s="9">
        <v>2.3386264522787044</v>
      </c>
      <c r="K1037">
        <f t="shared" si="64"/>
        <v>2.396106236060656</v>
      </c>
    </row>
    <row r="1038" spans="1:11" ht="12.75">
      <c r="A1038" s="2">
        <v>52</v>
      </c>
      <c r="B1038" s="1">
        <v>0.8333333333333334</v>
      </c>
      <c r="C1038">
        <v>17</v>
      </c>
      <c r="D1038">
        <v>270</v>
      </c>
      <c r="E1038">
        <v>787</v>
      </c>
      <c r="F1038" s="8">
        <f t="shared" si="65"/>
        <v>787</v>
      </c>
      <c r="G1038">
        <f>F1038*100/Hoja3!$C$30</f>
        <v>2.6199274276773528</v>
      </c>
      <c r="H1038">
        <f t="shared" si="66"/>
        <v>2.5516828123439526</v>
      </c>
      <c r="I1038">
        <f t="shared" si="67"/>
        <v>2.5516828123439526</v>
      </c>
      <c r="J1038" s="9">
        <v>2.3386264522787044</v>
      </c>
      <c r="K1038">
        <f t="shared" si="64"/>
        <v>2.396106236060656</v>
      </c>
    </row>
    <row r="1039" spans="1:11" ht="12.75">
      <c r="A1039" s="2">
        <v>52</v>
      </c>
      <c r="B1039" s="1">
        <v>0.8541666666666666</v>
      </c>
      <c r="C1039">
        <v>17</v>
      </c>
      <c r="D1039">
        <v>180</v>
      </c>
      <c r="E1039">
        <v>746</v>
      </c>
      <c r="F1039" s="8">
        <f t="shared" si="65"/>
        <v>746</v>
      </c>
      <c r="G1039">
        <f>F1039*100/Hoja3!$C$30</f>
        <v>2.483438197010553</v>
      </c>
      <c r="H1039">
        <f t="shared" si="66"/>
        <v>2.16551815972569</v>
      </c>
      <c r="I1039">
        <f t="shared" si="67"/>
        <v>2.5516828123439526</v>
      </c>
      <c r="J1039" s="9">
        <v>2.3386264522787044</v>
      </c>
      <c r="K1039">
        <f t="shared" si="64"/>
        <v>2.396106236060656</v>
      </c>
    </row>
    <row r="1040" spans="1:11" ht="12.75">
      <c r="A1040" s="2">
        <v>52</v>
      </c>
      <c r="B1040" s="1">
        <v>0.875</v>
      </c>
      <c r="C1040">
        <v>17</v>
      </c>
      <c r="D1040">
        <v>183</v>
      </c>
      <c r="E1040">
        <v>555</v>
      </c>
      <c r="F1040" s="8">
        <f t="shared" si="65"/>
        <v>555</v>
      </c>
      <c r="G1040">
        <f>F1040*100/Hoja3!$C$30</f>
        <v>1.8475981224408269</v>
      </c>
      <c r="H1040">
        <f t="shared" si="66"/>
        <v>1.4514464529445055</v>
      </c>
      <c r="I1040">
        <f t="shared" si="67"/>
        <v>2.16551815972569</v>
      </c>
      <c r="J1040" s="9">
        <v>2.3386264522787044</v>
      </c>
      <c r="K1040">
        <f t="shared" si="64"/>
        <v>2.396106236060656</v>
      </c>
    </row>
    <row r="1041" spans="1:11" ht="12.75">
      <c r="A1041" s="2">
        <v>52</v>
      </c>
      <c r="B1041" s="1">
        <v>0.8958333333333334</v>
      </c>
      <c r="C1041">
        <v>18</v>
      </c>
      <c r="D1041">
        <v>87</v>
      </c>
      <c r="E1041">
        <v>317</v>
      </c>
      <c r="F1041" s="8">
        <f t="shared" si="65"/>
        <v>317</v>
      </c>
      <c r="G1041">
        <f>F1041*100/Hoja3!$C$30</f>
        <v>1.055294783448184</v>
      </c>
      <c r="H1041">
        <f t="shared" si="66"/>
        <v>1.0785978228303206</v>
      </c>
      <c r="I1041">
        <f t="shared" si="67"/>
        <v>1.0785978228303206</v>
      </c>
      <c r="J1041" s="9">
        <v>0.7795421507595681</v>
      </c>
      <c r="K1041">
        <f t="shared" si="64"/>
        <v>0.7987020786868854</v>
      </c>
    </row>
    <row r="1042" spans="1:11" ht="12.75">
      <c r="A1042" s="2">
        <v>52</v>
      </c>
      <c r="B1042" s="1">
        <v>0.9166666666666666</v>
      </c>
      <c r="C1042">
        <v>18</v>
      </c>
      <c r="D1042">
        <v>88</v>
      </c>
      <c r="E1042">
        <v>331</v>
      </c>
      <c r="F1042" s="8">
        <f t="shared" si="65"/>
        <v>331</v>
      </c>
      <c r="G1042">
        <f>F1042*100/Hoja3!$C$30</f>
        <v>1.101900862212457</v>
      </c>
      <c r="H1042">
        <f t="shared" si="66"/>
        <v>0.8905090049602183</v>
      </c>
      <c r="I1042">
        <f t="shared" si="67"/>
        <v>1.0785978228303206</v>
      </c>
      <c r="J1042" s="9">
        <v>0.7795421507595681</v>
      </c>
      <c r="K1042">
        <f t="shared" si="64"/>
        <v>0.7987020786868854</v>
      </c>
    </row>
    <row r="1043" spans="1:11" ht="12.75">
      <c r="A1043" s="2">
        <v>52</v>
      </c>
      <c r="B1043" s="1">
        <v>0.9375</v>
      </c>
      <c r="C1043">
        <v>18</v>
      </c>
      <c r="D1043">
        <v>82</v>
      </c>
      <c r="E1043">
        <v>204</v>
      </c>
      <c r="F1043" s="8">
        <f t="shared" si="65"/>
        <v>204</v>
      </c>
      <c r="G1043">
        <f>F1043*100/Hoja3!$C$30</f>
        <v>0.6791171477079796</v>
      </c>
      <c r="H1043">
        <f t="shared" si="66"/>
        <v>0.6025500183095309</v>
      </c>
      <c r="I1043">
        <f t="shared" si="67"/>
        <v>0.6025500183095309</v>
      </c>
      <c r="J1043" s="9">
        <v>0.7795421507595681</v>
      </c>
      <c r="K1043">
        <f t="shared" si="64"/>
        <v>0.7987020786868854</v>
      </c>
    </row>
    <row r="1044" spans="1:11" ht="12.75">
      <c r="A1044" s="2">
        <v>52</v>
      </c>
      <c r="B1044" s="1">
        <v>0.9583333333333334</v>
      </c>
      <c r="C1044">
        <v>18</v>
      </c>
      <c r="D1044">
        <v>39</v>
      </c>
      <c r="E1044">
        <v>158</v>
      </c>
      <c r="F1044" s="8">
        <f t="shared" si="65"/>
        <v>158</v>
      </c>
      <c r="G1044">
        <f>F1044*100/Hoja3!$C$30</f>
        <v>0.5259828889110822</v>
      </c>
      <c r="H1044">
        <f t="shared" si="66"/>
        <v>0.2629914444555411</v>
      </c>
      <c r="I1044">
        <f t="shared" si="67"/>
        <v>0.6025500183095309</v>
      </c>
      <c r="J1044" s="9">
        <v>0.7795421507595681</v>
      </c>
      <c r="K1044">
        <f t="shared" si="64"/>
        <v>0.7987020786868854</v>
      </c>
    </row>
    <row r="1045" ht="12.75">
      <c r="B1045" s="1"/>
    </row>
    <row r="1046" spans="1:11" ht="12.75">
      <c r="A1046" s="2">
        <v>55</v>
      </c>
      <c r="B1046" s="1">
        <v>0.25</v>
      </c>
      <c r="C1046">
        <v>20</v>
      </c>
      <c r="D1046">
        <v>83</v>
      </c>
      <c r="E1046">
        <v>185</v>
      </c>
      <c r="F1046" s="8">
        <f t="shared" si="65"/>
        <v>185</v>
      </c>
      <c r="G1046">
        <f>F1046*100/Hoja3!$C$31</f>
        <v>0.49325441262731295</v>
      </c>
      <c r="H1046">
        <f t="shared" si="66"/>
        <v>1.5917453207486802</v>
      </c>
      <c r="I1046">
        <v>1.5917453207486802</v>
      </c>
      <c r="J1046" s="9">
        <v>1.7128687981351554</v>
      </c>
      <c r="K1046">
        <f aca="true" t="shared" si="68" ref="K1046:K1108">IF(ABS((I1046-$M$2))&lt;ABS((I1046-$M$3)),$M$2,IF(ABS((I1046-$M$3))&lt;ABS(I1046-$M$4),$M$3,IF(ABS((I1046-$M$4))&lt;ABS(I1046-$M$5),$M$4,IF(ABS((I1046-$M$5))&lt;ABS((I1046-$M$6)),$M$5,IF(ABS((I1046-$M$6))&lt;ABS((I1046-$M$7)),$M$6,IF(ABS((I1046-$M$7))&lt;ABS((I1046-$M$8)),$M$7,$M$8))))))</f>
        <v>1.5974041573737707</v>
      </c>
    </row>
    <row r="1047" spans="1:11" ht="12.75">
      <c r="A1047" s="2">
        <v>55</v>
      </c>
      <c r="B1047" s="1">
        <v>0.2708333333333333</v>
      </c>
      <c r="C1047">
        <v>20</v>
      </c>
      <c r="D1047">
        <v>1009</v>
      </c>
      <c r="E1047">
        <v>334</v>
      </c>
      <c r="F1047" s="8">
        <f t="shared" si="65"/>
        <v>1009</v>
      </c>
      <c r="G1047">
        <f>F1047*100/Hoja3!$C$31</f>
        <v>2.6902362288700474</v>
      </c>
      <c r="H1047">
        <f t="shared" si="66"/>
        <v>2.49426758385325</v>
      </c>
      <c r="I1047">
        <f t="shared" si="67"/>
        <v>2.49426758385325</v>
      </c>
      <c r="J1047" s="9">
        <v>2.283825064180207</v>
      </c>
      <c r="K1047">
        <f t="shared" si="68"/>
        <v>2.396106236060656</v>
      </c>
    </row>
    <row r="1048" spans="1:11" ht="12.75">
      <c r="A1048" s="2">
        <v>55</v>
      </c>
      <c r="B1048" s="1">
        <v>0.2916666666666667</v>
      </c>
      <c r="C1048">
        <v>18</v>
      </c>
      <c r="D1048">
        <v>862</v>
      </c>
      <c r="E1048">
        <v>776</v>
      </c>
      <c r="F1048" s="8">
        <f t="shared" si="65"/>
        <v>862</v>
      </c>
      <c r="G1048">
        <f>F1048*100/Hoja3!$C$31</f>
        <v>2.298298938836453</v>
      </c>
      <c r="H1048">
        <f t="shared" si="66"/>
        <v>3.0715085586306192</v>
      </c>
      <c r="I1048">
        <f t="shared" si="67"/>
        <v>2.49426758385325</v>
      </c>
      <c r="J1048" s="9">
        <v>2.283825064180207</v>
      </c>
      <c r="K1048">
        <f t="shared" si="68"/>
        <v>2.396106236060656</v>
      </c>
    </row>
    <row r="1049" spans="1:11" ht="12.75">
      <c r="A1049" s="2">
        <v>55</v>
      </c>
      <c r="B1049" s="1">
        <v>0.3125</v>
      </c>
      <c r="C1049">
        <v>18</v>
      </c>
      <c r="D1049">
        <v>934</v>
      </c>
      <c r="E1049">
        <v>1442</v>
      </c>
      <c r="F1049" s="8">
        <f t="shared" si="65"/>
        <v>1442</v>
      </c>
      <c r="G1049">
        <f>F1049*100/Hoja3!$C$31</f>
        <v>3.8447181784247855</v>
      </c>
      <c r="H1049">
        <f t="shared" si="66"/>
        <v>3.788727136991415</v>
      </c>
      <c r="I1049">
        <f t="shared" si="67"/>
        <v>3.788727136991415</v>
      </c>
      <c r="J1049" s="9">
        <v>3.996693862315362</v>
      </c>
      <c r="K1049">
        <f t="shared" si="68"/>
        <v>3.993510393434427</v>
      </c>
    </row>
    <row r="1050" spans="1:11" ht="12.75">
      <c r="A1050" s="2">
        <v>55</v>
      </c>
      <c r="B1050" s="1">
        <v>0.3333333333333333</v>
      </c>
      <c r="C1050">
        <v>18</v>
      </c>
      <c r="D1050">
        <v>1400</v>
      </c>
      <c r="E1050">
        <v>761</v>
      </c>
      <c r="F1050" s="8">
        <f t="shared" si="65"/>
        <v>1400</v>
      </c>
      <c r="G1050">
        <f>F1050*100/Hoja3!$C$31</f>
        <v>3.732736095558044</v>
      </c>
      <c r="H1050">
        <f t="shared" si="66"/>
        <v>3.9287047405748416</v>
      </c>
      <c r="I1050">
        <f t="shared" si="67"/>
        <v>3.788727136991415</v>
      </c>
      <c r="J1050" s="9">
        <v>3.996693862315362</v>
      </c>
      <c r="K1050">
        <f t="shared" si="68"/>
        <v>3.993510393434427</v>
      </c>
    </row>
    <row r="1051" spans="1:11" ht="12.75">
      <c r="A1051" s="2">
        <v>55</v>
      </c>
      <c r="B1051" s="1">
        <v>0.3541666666666667</v>
      </c>
      <c r="C1051">
        <v>18</v>
      </c>
      <c r="D1051">
        <v>1547</v>
      </c>
      <c r="E1051">
        <v>1110</v>
      </c>
      <c r="F1051" s="8">
        <f t="shared" si="65"/>
        <v>1547</v>
      </c>
      <c r="G1051">
        <f>F1051*100/Hoja3!$C$31</f>
        <v>4.124673385591639</v>
      </c>
      <c r="H1051">
        <f t="shared" si="66"/>
        <v>3.495440729483283</v>
      </c>
      <c r="I1051">
        <f t="shared" si="67"/>
        <v>3.9287047405748416</v>
      </c>
      <c r="J1051" s="9">
        <v>3.996693862315362</v>
      </c>
      <c r="K1051">
        <f t="shared" si="68"/>
        <v>3.993510393434427</v>
      </c>
    </row>
    <row r="1052" spans="1:11" ht="12.75">
      <c r="A1052" s="2">
        <v>55</v>
      </c>
      <c r="B1052" s="1">
        <v>0.375</v>
      </c>
      <c r="C1052">
        <v>18</v>
      </c>
      <c r="D1052">
        <v>1045</v>
      </c>
      <c r="E1052">
        <v>1075</v>
      </c>
      <c r="F1052" s="8">
        <f t="shared" si="65"/>
        <v>1075</v>
      </c>
      <c r="G1052">
        <f>F1052*100/Hoja3!$C$31</f>
        <v>2.866208073374927</v>
      </c>
      <c r="H1052">
        <f t="shared" si="66"/>
        <v>3.3514637657974724</v>
      </c>
      <c r="I1052">
        <f t="shared" si="67"/>
        <v>3.3514637657974724</v>
      </c>
      <c r="J1052" s="9">
        <v>3.4257375962703103</v>
      </c>
      <c r="K1052">
        <f t="shared" si="68"/>
        <v>3.1948083147475415</v>
      </c>
    </row>
    <row r="1053" spans="1:11" ht="12.75">
      <c r="A1053" s="2">
        <v>55</v>
      </c>
      <c r="B1053" s="1">
        <v>0.3958333333333333</v>
      </c>
      <c r="C1053">
        <v>16</v>
      </c>
      <c r="D1053">
        <v>1439</v>
      </c>
      <c r="E1053">
        <v>925</v>
      </c>
      <c r="F1053" s="8">
        <f t="shared" si="65"/>
        <v>1439</v>
      </c>
      <c r="G1053">
        <f>F1053*100/Hoja3!$C$31</f>
        <v>3.836719458220018</v>
      </c>
      <c r="H1053">
        <f t="shared" si="66"/>
        <v>3.9966938623153627</v>
      </c>
      <c r="I1053">
        <f t="shared" si="67"/>
        <v>3.9966938623153627</v>
      </c>
      <c r="J1053" s="9">
        <v>3.996693862315362</v>
      </c>
      <c r="K1053">
        <f t="shared" si="68"/>
        <v>3.993510393434427</v>
      </c>
    </row>
    <row r="1054" spans="1:11" ht="12.75">
      <c r="A1054" s="2">
        <v>55</v>
      </c>
      <c r="B1054" s="1">
        <v>0.4166666666666667</v>
      </c>
      <c r="C1054">
        <v>16</v>
      </c>
      <c r="D1054">
        <v>1197</v>
      </c>
      <c r="E1054">
        <v>1559</v>
      </c>
      <c r="F1054" s="8">
        <f t="shared" si="65"/>
        <v>1559</v>
      </c>
      <c r="G1054">
        <f>F1054*100/Hoja3!$C$31</f>
        <v>4.1566682664107075</v>
      </c>
      <c r="H1054">
        <f t="shared" si="66"/>
        <v>3.546099290780142</v>
      </c>
      <c r="I1054">
        <f t="shared" si="67"/>
        <v>3.9966938623153627</v>
      </c>
      <c r="J1054" s="9">
        <v>3.996693862315362</v>
      </c>
      <c r="K1054">
        <f t="shared" si="68"/>
        <v>3.993510393434427</v>
      </c>
    </row>
    <row r="1055" spans="1:11" ht="12.75">
      <c r="A1055" s="2">
        <v>55</v>
      </c>
      <c r="B1055" s="1">
        <v>0.4375</v>
      </c>
      <c r="C1055">
        <v>16</v>
      </c>
      <c r="D1055">
        <v>1101</v>
      </c>
      <c r="E1055">
        <v>986</v>
      </c>
      <c r="F1055" s="8">
        <f t="shared" si="65"/>
        <v>1101</v>
      </c>
      <c r="G1055">
        <f>F1055*100/Hoja3!$C$31</f>
        <v>2.935530315149576</v>
      </c>
      <c r="H1055">
        <f t="shared" si="66"/>
        <v>3.0235162374020157</v>
      </c>
      <c r="I1055">
        <f t="shared" si="67"/>
        <v>3.0235162374020157</v>
      </c>
      <c r="J1055" s="9">
        <v>2.8547813302252587</v>
      </c>
      <c r="K1055">
        <f t="shared" si="68"/>
        <v>3.1948083147475415</v>
      </c>
    </row>
    <row r="1056" spans="1:11" ht="12.75">
      <c r="A1056" s="2">
        <v>55</v>
      </c>
      <c r="B1056" s="1">
        <v>0.4583333333333333</v>
      </c>
      <c r="C1056">
        <v>16</v>
      </c>
      <c r="D1056">
        <v>1167</v>
      </c>
      <c r="E1056">
        <v>820</v>
      </c>
      <c r="F1056" s="8">
        <f t="shared" si="65"/>
        <v>1167</v>
      </c>
      <c r="G1056">
        <f>F1056*100/Hoja3!$C$31</f>
        <v>3.111502159654455</v>
      </c>
      <c r="H1056">
        <f t="shared" si="66"/>
        <v>2.906201674398763</v>
      </c>
      <c r="I1056">
        <f t="shared" si="67"/>
        <v>3.0235162374020157</v>
      </c>
      <c r="J1056" s="9">
        <v>2.8547813302252587</v>
      </c>
      <c r="K1056">
        <f t="shared" si="68"/>
        <v>3.1948083147475415</v>
      </c>
    </row>
    <row r="1057" spans="1:11" ht="12.75">
      <c r="A1057" s="2">
        <v>55</v>
      </c>
      <c r="B1057" s="1">
        <v>0.4791666666666667</v>
      </c>
      <c r="C1057">
        <v>16</v>
      </c>
      <c r="D1057">
        <v>1013</v>
      </c>
      <c r="E1057">
        <v>846</v>
      </c>
      <c r="F1057" s="8">
        <f t="shared" si="65"/>
        <v>1013</v>
      </c>
      <c r="G1057">
        <f>F1057*100/Hoja3!$C$31</f>
        <v>2.7009011891430705</v>
      </c>
      <c r="H1057">
        <f t="shared" si="66"/>
        <v>3.3767930464459024</v>
      </c>
      <c r="I1057">
        <f t="shared" si="67"/>
        <v>2.906201674398763</v>
      </c>
      <c r="J1057" s="9">
        <v>2.8547813302252587</v>
      </c>
      <c r="K1057">
        <f t="shared" si="68"/>
        <v>3.1948083147475415</v>
      </c>
    </row>
    <row r="1058" spans="1:11" ht="12.75">
      <c r="A1058" s="2">
        <v>55</v>
      </c>
      <c r="B1058" s="1">
        <v>0.5</v>
      </c>
      <c r="C1058">
        <v>16</v>
      </c>
      <c r="D1058">
        <v>829</v>
      </c>
      <c r="E1058">
        <v>1520</v>
      </c>
      <c r="F1058" s="8">
        <f t="shared" si="65"/>
        <v>1520</v>
      </c>
      <c r="G1058">
        <f>F1058*100/Hoja3!$C$31</f>
        <v>4.052684903748734</v>
      </c>
      <c r="H1058">
        <f t="shared" si="66"/>
        <v>3.9153735402335625</v>
      </c>
      <c r="I1058">
        <f t="shared" si="67"/>
        <v>3.9153735402335625</v>
      </c>
      <c r="J1058" s="9">
        <v>3.730578218596136</v>
      </c>
      <c r="K1058">
        <f t="shared" si="68"/>
        <v>3.993510393434427</v>
      </c>
    </row>
    <row r="1059" spans="1:11" ht="12.75">
      <c r="A1059" s="2">
        <v>55</v>
      </c>
      <c r="B1059" s="1">
        <v>0.5208333333333334</v>
      </c>
      <c r="C1059">
        <v>18</v>
      </c>
      <c r="D1059">
        <v>1386</v>
      </c>
      <c r="E1059">
        <v>1417</v>
      </c>
      <c r="F1059" s="8">
        <f t="shared" si="65"/>
        <v>1417</v>
      </c>
      <c r="G1059">
        <f>F1059*100/Hoja3!$C$31</f>
        <v>3.7780621767183917</v>
      </c>
      <c r="H1059">
        <f t="shared" si="66"/>
        <v>3.6380845731349654</v>
      </c>
      <c r="I1059">
        <f t="shared" si="67"/>
        <v>3.9153735402335625</v>
      </c>
      <c r="J1059" s="9">
        <v>3.730578218596136</v>
      </c>
      <c r="K1059">
        <f t="shared" si="68"/>
        <v>3.993510393434427</v>
      </c>
    </row>
    <row r="1060" spans="1:12" ht="12.75">
      <c r="A1060" s="2">
        <v>55</v>
      </c>
      <c r="B1060" s="1">
        <v>0.5416666666666666</v>
      </c>
      <c r="C1060">
        <v>18</v>
      </c>
      <c r="D1060">
        <v>1092</v>
      </c>
      <c r="E1060">
        <v>1312</v>
      </c>
      <c r="F1060" s="8">
        <f t="shared" si="65"/>
        <v>1312</v>
      </c>
      <c r="G1060">
        <f>F1060*100/Hoja3!$C$31</f>
        <v>3.4981069695515385</v>
      </c>
      <c r="H1060">
        <f t="shared" si="66"/>
        <v>3.6114221724524076</v>
      </c>
      <c r="I1060">
        <f t="shared" si="67"/>
        <v>3.6114221724524076</v>
      </c>
      <c r="J1060" s="9">
        <v>3.730578218596136</v>
      </c>
      <c r="K1060">
        <f t="shared" si="68"/>
        <v>3.993510393434427</v>
      </c>
      <c r="L1060">
        <f>K1060+0.4</f>
        <v>4.393510393434427</v>
      </c>
    </row>
    <row r="1061" spans="1:11" ht="12.75">
      <c r="A1061" s="2">
        <v>55</v>
      </c>
      <c r="B1061" s="1">
        <v>0.5625</v>
      </c>
      <c r="C1061">
        <v>18</v>
      </c>
      <c r="D1061">
        <v>1063</v>
      </c>
      <c r="E1061">
        <v>1397</v>
      </c>
      <c r="F1061" s="8">
        <f aca="true" t="shared" si="69" ref="F1061:F1124">IF(E1061&gt;D1061,E1061,D1061)</f>
        <v>1397</v>
      </c>
      <c r="G1061">
        <f>F1061*100/Hoja3!$C$31</f>
        <v>3.7247373753532766</v>
      </c>
      <c r="H1061">
        <f aca="true" t="shared" si="70" ref="H1061:H1124">(G1061+G1062)/2</f>
        <v>3.838052578254146</v>
      </c>
      <c r="I1061">
        <f aca="true" t="shared" si="71" ref="I1061:I1124">IF(ABS((G1061-H1060))&gt;ABS((G1061-H1061)),H1061,H1060)</f>
        <v>3.6114221724524076</v>
      </c>
      <c r="J1061" s="9">
        <v>3.730578218596136</v>
      </c>
      <c r="K1061">
        <f t="shared" si="68"/>
        <v>3.993510393434427</v>
      </c>
    </row>
    <row r="1062" spans="1:11" ht="12.75">
      <c r="A1062" s="2">
        <v>55</v>
      </c>
      <c r="B1062" s="1">
        <v>0.5833333333333334</v>
      </c>
      <c r="C1062">
        <v>18</v>
      </c>
      <c r="D1062">
        <v>1482</v>
      </c>
      <c r="E1062">
        <v>1134</v>
      </c>
      <c r="F1062" s="8">
        <f t="shared" si="69"/>
        <v>1482</v>
      </c>
      <c r="G1062">
        <f>F1062*100/Hoja3!$C$31</f>
        <v>3.951367781155015</v>
      </c>
      <c r="H1062">
        <f t="shared" si="70"/>
        <v>3.742067935796939</v>
      </c>
      <c r="I1062">
        <f t="shared" si="71"/>
        <v>3.838052578254146</v>
      </c>
      <c r="J1062" s="9">
        <v>3.730578218596136</v>
      </c>
      <c r="K1062">
        <f t="shared" si="68"/>
        <v>3.993510393434427</v>
      </c>
    </row>
    <row r="1063" spans="1:11" ht="12.75">
      <c r="A1063" s="2">
        <v>55</v>
      </c>
      <c r="B1063" s="1">
        <v>0.6041666666666666</v>
      </c>
      <c r="C1063">
        <v>18</v>
      </c>
      <c r="D1063">
        <v>1200</v>
      </c>
      <c r="E1063">
        <v>1325</v>
      </c>
      <c r="F1063" s="8">
        <f t="shared" si="69"/>
        <v>1325</v>
      </c>
      <c r="G1063">
        <f>F1063*100/Hoja3!$C$31</f>
        <v>3.532768090438863</v>
      </c>
      <c r="H1063">
        <f t="shared" si="70"/>
        <v>2.9621927158321335</v>
      </c>
      <c r="I1063">
        <f t="shared" si="71"/>
        <v>3.742067935796939</v>
      </c>
      <c r="J1063" s="9">
        <v>3.730578218596136</v>
      </c>
      <c r="K1063">
        <f t="shared" si="68"/>
        <v>3.993510393434427</v>
      </c>
    </row>
    <row r="1064" spans="1:11" ht="12.75">
      <c r="A1064" s="2">
        <v>55</v>
      </c>
      <c r="B1064" s="1">
        <v>0.625</v>
      </c>
      <c r="C1064">
        <v>16</v>
      </c>
      <c r="D1064">
        <v>695</v>
      </c>
      <c r="E1064">
        <v>897</v>
      </c>
      <c r="F1064" s="8">
        <f t="shared" si="69"/>
        <v>897</v>
      </c>
      <c r="G1064">
        <f>F1064*100/Hoja3!$C$31</f>
        <v>2.391617341225404</v>
      </c>
      <c r="H1064">
        <f t="shared" si="70"/>
        <v>2.7955527115661494</v>
      </c>
      <c r="I1064">
        <f t="shared" si="71"/>
        <v>2.7955527115661494</v>
      </c>
      <c r="J1064" s="9">
        <v>2.8547813302252587</v>
      </c>
      <c r="K1064">
        <f t="shared" si="68"/>
        <v>3.1948083147475415</v>
      </c>
    </row>
    <row r="1065" spans="1:11" ht="12.75">
      <c r="A1065" s="2">
        <v>55</v>
      </c>
      <c r="B1065" s="1">
        <v>0.6458333333333334</v>
      </c>
      <c r="C1065">
        <v>16</v>
      </c>
      <c r="D1065">
        <v>1133</v>
      </c>
      <c r="E1065">
        <v>1200</v>
      </c>
      <c r="F1065" s="8">
        <f t="shared" si="69"/>
        <v>1200</v>
      </c>
      <c r="G1065">
        <f>F1065*100/Hoja3!$C$31</f>
        <v>3.1994880819068947</v>
      </c>
      <c r="H1065">
        <f t="shared" si="70"/>
        <v>3.4634458486642137</v>
      </c>
      <c r="I1065">
        <f t="shared" si="71"/>
        <v>3.4634458486642137</v>
      </c>
      <c r="J1065" s="9">
        <v>3.330578218596136</v>
      </c>
      <c r="K1065">
        <f t="shared" si="68"/>
        <v>3.1948083147475415</v>
      </c>
    </row>
    <row r="1066" spans="1:11" ht="12.75">
      <c r="A1066" s="2">
        <v>55</v>
      </c>
      <c r="B1066" s="1">
        <v>0.6666666666666666</v>
      </c>
      <c r="C1066">
        <v>16</v>
      </c>
      <c r="D1066">
        <v>1398</v>
      </c>
      <c r="E1066">
        <v>1319</v>
      </c>
      <c r="F1066" s="8">
        <f t="shared" si="69"/>
        <v>1398</v>
      </c>
      <c r="G1066">
        <f>F1066*100/Hoja3!$C$31</f>
        <v>3.7274036154215326</v>
      </c>
      <c r="H1066">
        <f t="shared" si="70"/>
        <v>3.328800725217299</v>
      </c>
      <c r="I1066">
        <f t="shared" si="71"/>
        <v>3.4634458486642137</v>
      </c>
      <c r="J1066" s="9">
        <v>3.330578218596136</v>
      </c>
      <c r="K1066">
        <f t="shared" si="68"/>
        <v>3.1948083147475415</v>
      </c>
    </row>
    <row r="1067" spans="1:11" ht="12.75">
      <c r="A1067" s="2">
        <v>55</v>
      </c>
      <c r="B1067" s="1">
        <v>0.6875</v>
      </c>
      <c r="C1067">
        <v>16</v>
      </c>
      <c r="D1067">
        <v>1099</v>
      </c>
      <c r="E1067">
        <v>760</v>
      </c>
      <c r="F1067" s="8">
        <f t="shared" si="69"/>
        <v>1099</v>
      </c>
      <c r="G1067">
        <f>F1067*100/Hoja3!$C$31</f>
        <v>2.9301978350130646</v>
      </c>
      <c r="H1067">
        <f t="shared" si="70"/>
        <v>3.0768410387671308</v>
      </c>
      <c r="I1067">
        <f t="shared" si="71"/>
        <v>3.0768410387671308</v>
      </c>
      <c r="J1067" s="9">
        <v>3.330578218596136</v>
      </c>
      <c r="K1067">
        <f t="shared" si="68"/>
        <v>3.1948083147475415</v>
      </c>
    </row>
    <row r="1068" spans="1:11" ht="12.75">
      <c r="A1068" s="2">
        <v>55</v>
      </c>
      <c r="B1068" s="1">
        <v>0.7083333333333334</v>
      </c>
      <c r="C1068">
        <v>16</v>
      </c>
      <c r="D1068">
        <v>1209</v>
      </c>
      <c r="E1068">
        <v>1030</v>
      </c>
      <c r="F1068" s="8">
        <f t="shared" si="69"/>
        <v>1209</v>
      </c>
      <c r="G1068">
        <f>F1068*100/Hoja3!$C$31</f>
        <v>3.2234842425211965</v>
      </c>
      <c r="H1068">
        <f t="shared" si="70"/>
        <v>3.3274676051831706</v>
      </c>
      <c r="I1068">
        <f t="shared" si="71"/>
        <v>3.3274676051831706</v>
      </c>
      <c r="J1068" s="9">
        <v>3.330578218596136</v>
      </c>
      <c r="K1068">
        <f t="shared" si="68"/>
        <v>3.1948083147475415</v>
      </c>
    </row>
    <row r="1069" spans="1:11" ht="12.75">
      <c r="A1069" s="2">
        <v>55</v>
      </c>
      <c r="B1069" s="1">
        <v>0.7291666666666666</v>
      </c>
      <c r="C1069">
        <v>16</v>
      </c>
      <c r="D1069">
        <v>1287</v>
      </c>
      <c r="E1069">
        <v>850</v>
      </c>
      <c r="F1069" s="8">
        <f t="shared" si="69"/>
        <v>1287</v>
      </c>
      <c r="G1069">
        <f>F1069*100/Hoja3!$C$31</f>
        <v>3.431450967845145</v>
      </c>
      <c r="H1069">
        <f t="shared" si="70"/>
        <v>3.2701434437156722</v>
      </c>
      <c r="I1069">
        <f t="shared" si="71"/>
        <v>3.3274676051831706</v>
      </c>
      <c r="J1069" s="9">
        <v>3.330578218596136</v>
      </c>
      <c r="K1069">
        <f t="shared" si="68"/>
        <v>3.1948083147475415</v>
      </c>
    </row>
    <row r="1070" spans="1:11" ht="12.75">
      <c r="A1070" s="2">
        <v>55</v>
      </c>
      <c r="B1070" s="1">
        <v>0.75</v>
      </c>
      <c r="C1070">
        <v>16</v>
      </c>
      <c r="D1070">
        <v>1166</v>
      </c>
      <c r="E1070">
        <v>956</v>
      </c>
      <c r="F1070" s="8">
        <f t="shared" si="69"/>
        <v>1166</v>
      </c>
      <c r="G1070">
        <f>F1070*100/Hoja3!$C$31</f>
        <v>3.1088359195861996</v>
      </c>
      <c r="H1070">
        <f t="shared" si="70"/>
        <v>2.840878792726497</v>
      </c>
      <c r="I1070">
        <f t="shared" si="71"/>
        <v>3.2701434437156722</v>
      </c>
      <c r="J1070" s="9">
        <v>3.330578218596136</v>
      </c>
      <c r="K1070">
        <f t="shared" si="68"/>
        <v>3.1948083147475415</v>
      </c>
    </row>
    <row r="1071" spans="1:11" ht="12.75">
      <c r="A1071" s="2">
        <v>55</v>
      </c>
      <c r="B1071" s="1">
        <v>0.7708333333333334</v>
      </c>
      <c r="C1071">
        <v>17</v>
      </c>
      <c r="D1071">
        <v>965</v>
      </c>
      <c r="E1071">
        <v>729</v>
      </c>
      <c r="F1071" s="8">
        <f t="shared" si="69"/>
        <v>965</v>
      </c>
      <c r="G1071">
        <f>F1071*100/Hoja3!$C$31</f>
        <v>2.5729216658667946</v>
      </c>
      <c r="H1071">
        <f t="shared" si="70"/>
        <v>2.8235482322828345</v>
      </c>
      <c r="I1071">
        <f t="shared" si="71"/>
        <v>2.8235482322828345</v>
      </c>
      <c r="J1071" s="9">
        <v>3.330578218596136</v>
      </c>
      <c r="K1071">
        <f t="shared" si="68"/>
        <v>3.1948083147475415</v>
      </c>
    </row>
    <row r="1072" spans="1:11" ht="12.75">
      <c r="A1072" s="2">
        <v>55</v>
      </c>
      <c r="B1072" s="1">
        <v>0.7916666666666666</v>
      </c>
      <c r="C1072">
        <v>17</v>
      </c>
      <c r="D1072">
        <v>859</v>
      </c>
      <c r="E1072">
        <v>1153</v>
      </c>
      <c r="F1072" s="8">
        <f t="shared" si="69"/>
        <v>1153</v>
      </c>
      <c r="G1072">
        <f>F1072*100/Hoja3!$C$31</f>
        <v>3.0741747986988748</v>
      </c>
      <c r="H1072">
        <f t="shared" si="70"/>
        <v>3.1794912813949767</v>
      </c>
      <c r="I1072">
        <f t="shared" si="71"/>
        <v>3.1794912813949767</v>
      </c>
      <c r="J1072" s="9">
        <v>3.330578218596136</v>
      </c>
      <c r="K1072">
        <f t="shared" si="68"/>
        <v>3.1948083147475415</v>
      </c>
    </row>
    <row r="1073" spans="1:11" ht="12.75">
      <c r="A1073" s="2">
        <v>55</v>
      </c>
      <c r="B1073" s="1">
        <v>0.8125</v>
      </c>
      <c r="C1073">
        <v>17</v>
      </c>
      <c r="D1073">
        <v>653</v>
      </c>
      <c r="E1073">
        <v>1232</v>
      </c>
      <c r="F1073" s="8">
        <f t="shared" si="69"/>
        <v>1232</v>
      </c>
      <c r="G1073">
        <f>F1073*100/Hoja3!$C$31</f>
        <v>3.2848077640910787</v>
      </c>
      <c r="H1073">
        <f t="shared" si="70"/>
        <v>2.866208073374927</v>
      </c>
      <c r="I1073">
        <f t="shared" si="71"/>
        <v>3.1794912813949767</v>
      </c>
      <c r="J1073" s="9">
        <v>3.330578218596136</v>
      </c>
      <c r="K1073">
        <f t="shared" si="68"/>
        <v>3.1948083147475415</v>
      </c>
    </row>
    <row r="1074" spans="1:11" ht="12.75">
      <c r="A1074" s="2">
        <v>55</v>
      </c>
      <c r="B1074" s="1">
        <v>0.8333333333333334</v>
      </c>
      <c r="C1074">
        <v>17</v>
      </c>
      <c r="D1074">
        <v>845</v>
      </c>
      <c r="E1074">
        <v>918</v>
      </c>
      <c r="F1074" s="8">
        <f t="shared" si="69"/>
        <v>918</v>
      </c>
      <c r="G1074">
        <f>F1074*100/Hoja3!$C$31</f>
        <v>2.4476083826587747</v>
      </c>
      <c r="H1074">
        <f t="shared" si="70"/>
        <v>2.3462912600650565</v>
      </c>
      <c r="I1074">
        <f t="shared" si="71"/>
        <v>2.3462912600650565</v>
      </c>
      <c r="J1074" s="9">
        <v>2.283825064180207</v>
      </c>
      <c r="K1074">
        <f t="shared" si="68"/>
        <v>2.396106236060656</v>
      </c>
    </row>
    <row r="1075" spans="1:11" ht="12.75">
      <c r="A1075" s="2">
        <v>55</v>
      </c>
      <c r="B1075" s="1">
        <v>0.8541666666666666</v>
      </c>
      <c r="C1075">
        <v>17</v>
      </c>
      <c r="D1075">
        <v>523</v>
      </c>
      <c r="E1075">
        <v>842</v>
      </c>
      <c r="F1075" s="8">
        <f t="shared" si="69"/>
        <v>842</v>
      </c>
      <c r="G1075">
        <f>F1075*100/Hoja3!$C$31</f>
        <v>2.244974137471338</v>
      </c>
      <c r="H1075">
        <f t="shared" si="70"/>
        <v>2.1143283741268064</v>
      </c>
      <c r="I1075">
        <f t="shared" si="71"/>
        <v>2.3462912600650565</v>
      </c>
      <c r="J1075" s="9">
        <v>2.283825064180207</v>
      </c>
      <c r="K1075">
        <f t="shared" si="68"/>
        <v>2.396106236060656</v>
      </c>
    </row>
    <row r="1076" spans="1:11" ht="12.75">
      <c r="A1076" s="2">
        <v>55</v>
      </c>
      <c r="B1076" s="1">
        <v>0.875</v>
      </c>
      <c r="C1076">
        <v>17</v>
      </c>
      <c r="D1076">
        <v>591</v>
      </c>
      <c r="E1076">
        <v>744</v>
      </c>
      <c r="F1076" s="8">
        <f t="shared" si="69"/>
        <v>744</v>
      </c>
      <c r="G1076">
        <f>F1076*100/Hoja3!$C$31</f>
        <v>1.983682610782275</v>
      </c>
      <c r="H1076">
        <f t="shared" si="70"/>
        <v>1.4864288380525783</v>
      </c>
      <c r="I1076">
        <f t="shared" si="71"/>
        <v>2.1143283741268064</v>
      </c>
      <c r="J1076" s="9">
        <v>2.283825064180207</v>
      </c>
      <c r="K1076">
        <f t="shared" si="68"/>
        <v>2.396106236060656</v>
      </c>
    </row>
    <row r="1077" spans="1:11" ht="12.75">
      <c r="A1077" s="2">
        <v>55</v>
      </c>
      <c r="B1077" s="1">
        <v>0.8958333333333334</v>
      </c>
      <c r="C1077">
        <v>22</v>
      </c>
      <c r="D1077">
        <v>311</v>
      </c>
      <c r="E1077">
        <v>371</v>
      </c>
      <c r="F1077" s="8">
        <f t="shared" si="69"/>
        <v>371</v>
      </c>
      <c r="G1077">
        <f>F1077*100/Hoja3!$C$31</f>
        <v>0.9891750653228817</v>
      </c>
      <c r="H1077">
        <f t="shared" si="70"/>
        <v>0.8638617821148616</v>
      </c>
      <c r="I1077">
        <f t="shared" si="71"/>
        <v>0.8638617821148616</v>
      </c>
      <c r="J1077" s="9">
        <v>1.1419125320901036</v>
      </c>
      <c r="K1077">
        <f t="shared" si="68"/>
        <v>0.7987020786868854</v>
      </c>
    </row>
    <row r="1078" spans="1:11" ht="12.75">
      <c r="A1078" s="2">
        <v>55</v>
      </c>
      <c r="B1078" s="1">
        <v>0.9166666666666666</v>
      </c>
      <c r="C1078">
        <v>22</v>
      </c>
      <c r="D1078">
        <v>209</v>
      </c>
      <c r="E1078">
        <v>277</v>
      </c>
      <c r="F1078" s="8">
        <f t="shared" si="69"/>
        <v>277</v>
      </c>
      <c r="G1078">
        <f>F1078*100/Hoja3!$C$31</f>
        <v>0.7385484989068416</v>
      </c>
      <c r="H1078">
        <f t="shared" si="70"/>
        <v>0.8052045006132352</v>
      </c>
      <c r="I1078">
        <f t="shared" si="71"/>
        <v>0.8052045006132352</v>
      </c>
      <c r="J1078" s="9">
        <v>0.5709562660450518</v>
      </c>
      <c r="K1078">
        <f t="shared" si="68"/>
        <v>0.7987020786868854</v>
      </c>
    </row>
    <row r="1079" spans="1:11" ht="12.75">
      <c r="A1079" s="2">
        <v>55</v>
      </c>
      <c r="B1079" s="1">
        <v>0.9375</v>
      </c>
      <c r="C1079">
        <v>22</v>
      </c>
      <c r="D1079">
        <v>151</v>
      </c>
      <c r="E1079">
        <v>327</v>
      </c>
      <c r="F1079" s="8">
        <f t="shared" si="69"/>
        <v>327</v>
      </c>
      <c r="G1079">
        <f>F1079*100/Hoja3!$C$31</f>
        <v>0.8718605023196289</v>
      </c>
      <c r="H1079">
        <f t="shared" si="70"/>
        <v>0.661227536927425</v>
      </c>
      <c r="I1079">
        <f t="shared" si="71"/>
        <v>0.8052045006132352</v>
      </c>
      <c r="J1079" s="9">
        <v>0.5709562660450518</v>
      </c>
      <c r="K1079">
        <f t="shared" si="68"/>
        <v>0.7987020786868854</v>
      </c>
    </row>
    <row r="1080" spans="1:11" ht="12.75">
      <c r="A1080" s="2">
        <v>55</v>
      </c>
      <c r="B1080" s="1">
        <v>0.9583333333333334</v>
      </c>
      <c r="C1080">
        <v>22</v>
      </c>
      <c r="D1080">
        <v>0</v>
      </c>
      <c r="E1080">
        <v>169</v>
      </c>
      <c r="F1080" s="8">
        <f t="shared" si="69"/>
        <v>169</v>
      </c>
      <c r="G1080">
        <f>F1080*100/Hoja3!$C$31</f>
        <v>0.45059457153522103</v>
      </c>
      <c r="H1080">
        <f t="shared" si="70"/>
        <v>0.22529728576761052</v>
      </c>
      <c r="I1080">
        <f t="shared" si="71"/>
        <v>0.661227536927425</v>
      </c>
      <c r="J1080" s="9">
        <v>0.5709562660450518</v>
      </c>
      <c r="K1080">
        <f t="shared" si="68"/>
        <v>0.7987020786868854</v>
      </c>
    </row>
    <row r="1081" ht="12.75">
      <c r="B1081" s="1"/>
    </row>
    <row r="1082" spans="1:11" ht="12.75">
      <c r="A1082" s="2" t="s">
        <v>24</v>
      </c>
      <c r="B1082" s="1">
        <v>0.2916666666666667</v>
      </c>
      <c r="C1082">
        <v>30</v>
      </c>
      <c r="D1082">
        <v>238</v>
      </c>
      <c r="E1082">
        <v>237</v>
      </c>
      <c r="F1082" s="8">
        <f t="shared" si="69"/>
        <v>238</v>
      </c>
      <c r="G1082">
        <f>F1082*100/Hoja3!$C$32</f>
        <v>2.768729641693811</v>
      </c>
      <c r="H1082">
        <f t="shared" si="70"/>
        <v>3.914611447184737</v>
      </c>
      <c r="I1082">
        <f t="shared" si="71"/>
        <v>3.914611447184737</v>
      </c>
      <c r="J1082" s="9">
        <v>3.904141461144718</v>
      </c>
      <c r="K1082">
        <f t="shared" si="68"/>
        <v>3.993510393434427</v>
      </c>
    </row>
    <row r="1083" spans="1:11" ht="12.75">
      <c r="A1083" s="2" t="s">
        <v>24</v>
      </c>
      <c r="B1083" s="1">
        <v>0.3125</v>
      </c>
      <c r="C1083">
        <v>30</v>
      </c>
      <c r="D1083">
        <v>435</v>
      </c>
      <c r="E1083">
        <v>197</v>
      </c>
      <c r="F1083" s="8">
        <f t="shared" si="69"/>
        <v>435</v>
      </c>
      <c r="G1083">
        <f>F1083*100/Hoja3!$C$32</f>
        <v>5.060493252675663</v>
      </c>
      <c r="H1083">
        <f t="shared" si="70"/>
        <v>4.251977664029781</v>
      </c>
      <c r="I1083">
        <f t="shared" si="71"/>
        <v>4.251977664029781</v>
      </c>
      <c r="J1083" s="9">
        <v>3.904141461144718</v>
      </c>
      <c r="K1083">
        <f t="shared" si="68"/>
        <v>3.993510393434427</v>
      </c>
    </row>
    <row r="1084" spans="1:11" ht="12.75">
      <c r="A1084" s="2" t="s">
        <v>24</v>
      </c>
      <c r="B1084" s="1">
        <v>0.3333333333333333</v>
      </c>
      <c r="C1084">
        <v>30</v>
      </c>
      <c r="D1084">
        <v>296</v>
      </c>
      <c r="E1084">
        <v>138</v>
      </c>
      <c r="F1084" s="8">
        <f t="shared" si="69"/>
        <v>296</v>
      </c>
      <c r="G1084">
        <f>F1084*100/Hoja3!$C$32</f>
        <v>3.4434620753838994</v>
      </c>
      <c r="H1084">
        <f t="shared" si="70"/>
        <v>3.5539785946952067</v>
      </c>
      <c r="I1084">
        <f t="shared" si="71"/>
        <v>3.5539785946952067</v>
      </c>
      <c r="J1084" s="9">
        <v>3.904141461144718</v>
      </c>
      <c r="K1084">
        <f t="shared" si="68"/>
        <v>3.1948083147475415</v>
      </c>
    </row>
    <row r="1085" spans="1:11" ht="12.75">
      <c r="A1085" s="2" t="s">
        <v>24</v>
      </c>
      <c r="B1085" s="1">
        <v>0.3541666666666667</v>
      </c>
      <c r="C1085">
        <v>30</v>
      </c>
      <c r="D1085">
        <v>223</v>
      </c>
      <c r="E1085">
        <v>315</v>
      </c>
      <c r="F1085" s="8">
        <f t="shared" si="69"/>
        <v>315</v>
      </c>
      <c r="G1085">
        <f>F1085*100/Hoja3!$C$32</f>
        <v>3.6644951140065145</v>
      </c>
      <c r="H1085">
        <f t="shared" si="70"/>
        <v>3.868078175895765</v>
      </c>
      <c r="I1085">
        <f t="shared" si="71"/>
        <v>3.5539785946952067</v>
      </c>
      <c r="J1085" s="9">
        <v>3.904141461144718</v>
      </c>
      <c r="K1085">
        <f t="shared" si="68"/>
        <v>3.1948083147475415</v>
      </c>
    </row>
    <row r="1086" spans="1:11" ht="12.75">
      <c r="A1086" s="2" t="s">
        <v>24</v>
      </c>
      <c r="B1086" s="1">
        <v>0.375</v>
      </c>
      <c r="C1086">
        <v>30</v>
      </c>
      <c r="D1086">
        <v>350</v>
      </c>
      <c r="E1086">
        <v>325</v>
      </c>
      <c r="F1086" s="8">
        <f t="shared" si="69"/>
        <v>350</v>
      </c>
      <c r="G1086">
        <f>F1086*100/Hoja3!$C$32</f>
        <v>4.071661237785016</v>
      </c>
      <c r="H1086">
        <f t="shared" si="70"/>
        <v>3.891344811540251</v>
      </c>
      <c r="I1086">
        <f t="shared" si="71"/>
        <v>3.891344811540251</v>
      </c>
      <c r="J1086" s="9">
        <v>3.904141461144718</v>
      </c>
      <c r="K1086">
        <f t="shared" si="68"/>
        <v>3.993510393434427</v>
      </c>
    </row>
    <row r="1087" spans="1:11" ht="12.75">
      <c r="A1087" s="2" t="s">
        <v>24</v>
      </c>
      <c r="B1087" s="1">
        <v>0.3958333333333333</v>
      </c>
      <c r="C1087">
        <v>30</v>
      </c>
      <c r="D1087">
        <v>319</v>
      </c>
      <c r="E1087">
        <v>238</v>
      </c>
      <c r="F1087" s="8">
        <f t="shared" si="69"/>
        <v>319</v>
      </c>
      <c r="G1087">
        <f>F1087*100/Hoja3!$C$32</f>
        <v>3.7110283852954864</v>
      </c>
      <c r="H1087">
        <f t="shared" si="70"/>
        <v>3.652861796184272</v>
      </c>
      <c r="I1087">
        <f t="shared" si="71"/>
        <v>3.652861796184272</v>
      </c>
      <c r="J1087" s="9">
        <v>3.904141461144718</v>
      </c>
      <c r="K1087">
        <f t="shared" si="68"/>
        <v>3.993510393434427</v>
      </c>
    </row>
    <row r="1088" spans="1:11" ht="12.75">
      <c r="A1088" s="2" t="s">
        <v>24</v>
      </c>
      <c r="B1088" s="1">
        <v>0.4166666666666667</v>
      </c>
      <c r="C1088">
        <v>30</v>
      </c>
      <c r="D1088">
        <v>206</v>
      </c>
      <c r="E1088">
        <v>309</v>
      </c>
      <c r="F1088" s="8">
        <f t="shared" si="69"/>
        <v>309</v>
      </c>
      <c r="G1088">
        <f>F1088*100/Hoja3!$C$32</f>
        <v>3.594695207073057</v>
      </c>
      <c r="H1088">
        <f t="shared" si="70"/>
        <v>3.9727780362959515</v>
      </c>
      <c r="I1088">
        <f t="shared" si="71"/>
        <v>3.652861796184272</v>
      </c>
      <c r="J1088" s="9">
        <v>3.904141461144718</v>
      </c>
      <c r="K1088">
        <f t="shared" si="68"/>
        <v>3.993510393434427</v>
      </c>
    </row>
    <row r="1089" spans="1:11" ht="12.75">
      <c r="A1089" s="2" t="s">
        <v>24</v>
      </c>
      <c r="B1089" s="1">
        <v>0.4375</v>
      </c>
      <c r="C1089">
        <v>30</v>
      </c>
      <c r="D1089">
        <v>152</v>
      </c>
      <c r="E1089">
        <v>374</v>
      </c>
      <c r="F1089" s="8">
        <f t="shared" si="69"/>
        <v>374</v>
      </c>
      <c r="G1089">
        <f>F1089*100/Hoja3!$C$32</f>
        <v>4.350860865518846</v>
      </c>
      <c r="H1089">
        <f t="shared" si="70"/>
        <v>4.217077710563053</v>
      </c>
      <c r="I1089">
        <f t="shared" si="71"/>
        <v>4.217077710563053</v>
      </c>
      <c r="J1089" s="9">
        <v>3.904141461144718</v>
      </c>
      <c r="K1089">
        <f t="shared" si="68"/>
        <v>3.993510393434427</v>
      </c>
    </row>
    <row r="1090" spans="1:11" ht="12.75">
      <c r="A1090" s="2" t="s">
        <v>24</v>
      </c>
      <c r="B1090" s="1">
        <v>0.4583333333333333</v>
      </c>
      <c r="C1090">
        <v>30</v>
      </c>
      <c r="D1090">
        <v>168</v>
      </c>
      <c r="E1090">
        <v>351</v>
      </c>
      <c r="F1090" s="8">
        <f t="shared" si="69"/>
        <v>351</v>
      </c>
      <c r="G1090">
        <f>F1090*100/Hoja3!$C$32</f>
        <v>4.083294555607259</v>
      </c>
      <c r="H1090">
        <f t="shared" si="70"/>
        <v>4.135644485807353</v>
      </c>
      <c r="I1090">
        <f t="shared" si="71"/>
        <v>4.135644485807353</v>
      </c>
      <c r="J1090" s="9">
        <v>3.904141461144718</v>
      </c>
      <c r="K1090">
        <f t="shared" si="68"/>
        <v>3.993510393434427</v>
      </c>
    </row>
    <row r="1091" spans="1:11" ht="12.75">
      <c r="A1091" s="2" t="s">
        <v>24</v>
      </c>
      <c r="B1091" s="1">
        <v>0.4791666666666667</v>
      </c>
      <c r="C1091">
        <v>30</v>
      </c>
      <c r="D1091">
        <v>192</v>
      </c>
      <c r="E1091">
        <v>360</v>
      </c>
      <c r="F1091" s="8">
        <f t="shared" si="69"/>
        <v>360</v>
      </c>
      <c r="G1091">
        <f>F1091*100/Hoja3!$C$32</f>
        <v>4.187994416007445</v>
      </c>
      <c r="H1091">
        <f t="shared" si="70"/>
        <v>4.036761284318287</v>
      </c>
      <c r="I1091">
        <f t="shared" si="71"/>
        <v>4.135644485807353</v>
      </c>
      <c r="J1091" s="9">
        <v>3.904141461144718</v>
      </c>
      <c r="K1091">
        <f t="shared" si="68"/>
        <v>3.993510393434427</v>
      </c>
    </row>
    <row r="1092" spans="1:11" ht="12.75">
      <c r="A1092" s="2" t="s">
        <v>24</v>
      </c>
      <c r="B1092" s="1">
        <v>0.5</v>
      </c>
      <c r="C1092">
        <v>30</v>
      </c>
      <c r="D1092">
        <v>169</v>
      </c>
      <c r="E1092">
        <v>334</v>
      </c>
      <c r="F1092" s="8">
        <f t="shared" si="69"/>
        <v>334</v>
      </c>
      <c r="G1092">
        <f>F1092*100/Hoja3!$C$32</f>
        <v>3.8855281526291297</v>
      </c>
      <c r="H1092">
        <f t="shared" si="70"/>
        <v>3.914611447184737</v>
      </c>
      <c r="I1092">
        <f t="shared" si="71"/>
        <v>3.914611447184737</v>
      </c>
      <c r="J1092" s="9">
        <v>3.904141461144718</v>
      </c>
      <c r="K1092">
        <f t="shared" si="68"/>
        <v>3.993510393434427</v>
      </c>
    </row>
    <row r="1093" spans="1:11" ht="12.75">
      <c r="A1093" s="2" t="s">
        <v>24</v>
      </c>
      <c r="B1093" s="1">
        <v>0.5208333333333334</v>
      </c>
      <c r="C1093">
        <v>30</v>
      </c>
      <c r="D1093">
        <v>220</v>
      </c>
      <c r="E1093">
        <v>339</v>
      </c>
      <c r="F1093" s="8">
        <f t="shared" si="69"/>
        <v>339</v>
      </c>
      <c r="G1093">
        <f>F1093*100/Hoja3!$C$32</f>
        <v>3.9436947417403445</v>
      </c>
      <c r="H1093">
        <f t="shared" si="70"/>
        <v>4.269427640763146</v>
      </c>
      <c r="I1093">
        <f t="shared" si="71"/>
        <v>3.914611447184737</v>
      </c>
      <c r="J1093" s="9">
        <v>3.904141461144718</v>
      </c>
      <c r="K1093">
        <f t="shared" si="68"/>
        <v>3.993510393434427</v>
      </c>
    </row>
    <row r="1094" spans="1:11" ht="12.75">
      <c r="A1094" s="2" t="s">
        <v>24</v>
      </c>
      <c r="B1094" s="1">
        <v>0.5416666666666666</v>
      </c>
      <c r="C1094">
        <v>30</v>
      </c>
      <c r="D1094">
        <v>63</v>
      </c>
      <c r="E1094">
        <v>395</v>
      </c>
      <c r="F1094" s="8">
        <f t="shared" si="69"/>
        <v>395</v>
      </c>
      <c r="G1094">
        <f>F1094*100/Hoja3!$C$32</f>
        <v>4.5951605397859465</v>
      </c>
      <c r="H1094">
        <f t="shared" si="70"/>
        <v>4.094927873429501</v>
      </c>
      <c r="I1094">
        <f t="shared" si="71"/>
        <v>4.269427640763146</v>
      </c>
      <c r="J1094" s="9">
        <v>3.904141461144718</v>
      </c>
      <c r="K1094">
        <f t="shared" si="68"/>
        <v>3.993510393434427</v>
      </c>
    </row>
    <row r="1095" spans="1:11" ht="12.75">
      <c r="A1095" s="2" t="s">
        <v>24</v>
      </c>
      <c r="B1095" s="1">
        <v>0.5625</v>
      </c>
      <c r="C1095">
        <v>30</v>
      </c>
      <c r="D1095">
        <v>200</v>
      </c>
      <c r="E1095">
        <v>309</v>
      </c>
      <c r="F1095" s="8">
        <f t="shared" si="69"/>
        <v>309</v>
      </c>
      <c r="G1095">
        <f>F1095*100/Hoja3!$C$32</f>
        <v>3.594695207073057</v>
      </c>
      <c r="H1095">
        <f t="shared" si="70"/>
        <v>4.880176826430898</v>
      </c>
      <c r="I1095">
        <f t="shared" si="71"/>
        <v>4.094927873429501</v>
      </c>
      <c r="J1095" s="9">
        <v>3.904141461144718</v>
      </c>
      <c r="K1095">
        <f t="shared" si="68"/>
        <v>3.993510393434427</v>
      </c>
    </row>
    <row r="1096" spans="1:11" ht="12.75">
      <c r="A1096" s="2" t="s">
        <v>24</v>
      </c>
      <c r="B1096" s="1">
        <v>0.5833333333333334</v>
      </c>
      <c r="C1096">
        <v>30</v>
      </c>
      <c r="D1096">
        <v>137</v>
      </c>
      <c r="E1096">
        <v>530</v>
      </c>
      <c r="F1096" s="8">
        <f t="shared" si="69"/>
        <v>530</v>
      </c>
      <c r="G1096">
        <f>F1096*100/Hoja3!$C$32</f>
        <v>6.165658445788739</v>
      </c>
      <c r="H1096">
        <f t="shared" si="70"/>
        <v>4.496277338296882</v>
      </c>
      <c r="I1096">
        <f t="shared" si="71"/>
        <v>4.880176826430898</v>
      </c>
      <c r="J1096" s="9">
        <v>4.880176826430898</v>
      </c>
      <c r="K1096">
        <f t="shared" si="68"/>
        <v>4.792212472121312</v>
      </c>
    </row>
    <row r="1097" spans="1:11" ht="12.75">
      <c r="A1097" s="2" t="s">
        <v>24</v>
      </c>
      <c r="B1097" s="1">
        <v>0.6041666666666666</v>
      </c>
      <c r="C1097">
        <v>30</v>
      </c>
      <c r="D1097">
        <v>115</v>
      </c>
      <c r="E1097">
        <v>243</v>
      </c>
      <c r="F1097" s="8">
        <f t="shared" si="69"/>
        <v>243</v>
      </c>
      <c r="G1097">
        <f>F1097*100/Hoja3!$C$32</f>
        <v>2.8268962308050254</v>
      </c>
      <c r="H1097">
        <f t="shared" si="70"/>
        <v>3.0595625872498835</v>
      </c>
      <c r="I1097">
        <f t="shared" si="71"/>
        <v>3.0595625872498835</v>
      </c>
      <c r="J1097" s="9">
        <v>2.9281060958585385</v>
      </c>
      <c r="K1097">
        <f t="shared" si="68"/>
        <v>3.1948083147475415</v>
      </c>
    </row>
    <row r="1098" spans="1:11" ht="12.75">
      <c r="A1098" s="2" t="s">
        <v>24</v>
      </c>
      <c r="B1098" s="1">
        <v>0.625</v>
      </c>
      <c r="C1098">
        <v>30</v>
      </c>
      <c r="D1098">
        <v>126</v>
      </c>
      <c r="E1098">
        <v>283</v>
      </c>
      <c r="F1098" s="8">
        <f t="shared" si="69"/>
        <v>283</v>
      </c>
      <c r="G1098">
        <f>F1098*100/Hoja3!$C$32</f>
        <v>3.2922289436947416</v>
      </c>
      <c r="H1098">
        <f t="shared" si="70"/>
        <v>2.716379711493718</v>
      </c>
      <c r="I1098">
        <f t="shared" si="71"/>
        <v>3.0595625872498835</v>
      </c>
      <c r="J1098" s="9">
        <v>2.9281060958585385</v>
      </c>
      <c r="K1098">
        <f t="shared" si="68"/>
        <v>3.1948083147475415</v>
      </c>
    </row>
    <row r="1099" spans="1:11" ht="12.75">
      <c r="A1099" s="2" t="s">
        <v>24</v>
      </c>
      <c r="B1099" s="1">
        <v>0.6458333333333334</v>
      </c>
      <c r="C1099">
        <v>30</v>
      </c>
      <c r="D1099">
        <v>174</v>
      </c>
      <c r="E1099">
        <v>184</v>
      </c>
      <c r="F1099" s="8">
        <f t="shared" si="69"/>
        <v>184</v>
      </c>
      <c r="G1099">
        <f>F1099*100/Hoja3!$C$32</f>
        <v>2.1405304792926945</v>
      </c>
      <c r="H1099">
        <f t="shared" si="70"/>
        <v>2.5709632387156818</v>
      </c>
      <c r="I1099">
        <f t="shared" si="71"/>
        <v>2.5709632387156818</v>
      </c>
      <c r="J1099" s="9">
        <v>2.9281060958585385</v>
      </c>
      <c r="K1099">
        <f t="shared" si="68"/>
        <v>2.396106236060656</v>
      </c>
    </row>
    <row r="1100" spans="1:11" ht="12.75">
      <c r="A1100" s="2" t="s">
        <v>24</v>
      </c>
      <c r="B1100" s="1">
        <v>0.6666666666666666</v>
      </c>
      <c r="C1100">
        <v>30</v>
      </c>
      <c r="D1100">
        <v>194</v>
      </c>
      <c r="E1100">
        <v>258</v>
      </c>
      <c r="F1100" s="8">
        <f t="shared" si="69"/>
        <v>258</v>
      </c>
      <c r="G1100">
        <f>F1100*100/Hoja3!$C$32</f>
        <v>3.001395998138669</v>
      </c>
      <c r="H1100">
        <f t="shared" si="70"/>
        <v>3.96696137738483</v>
      </c>
      <c r="I1100">
        <f t="shared" si="71"/>
        <v>2.5709632387156818</v>
      </c>
      <c r="J1100" s="9">
        <v>2.9281060958585385</v>
      </c>
      <c r="K1100">
        <f t="shared" si="68"/>
        <v>2.396106236060656</v>
      </c>
    </row>
    <row r="1101" spans="1:11" ht="12.75">
      <c r="A1101" s="2" t="s">
        <v>24</v>
      </c>
      <c r="B1101" s="1">
        <v>0.6875</v>
      </c>
      <c r="C1101">
        <v>30</v>
      </c>
      <c r="D1101">
        <v>209</v>
      </c>
      <c r="E1101">
        <v>424</v>
      </c>
      <c r="F1101" s="8">
        <f t="shared" si="69"/>
        <v>424</v>
      </c>
      <c r="G1101">
        <f>F1101*100/Hoja3!$C$32</f>
        <v>4.932526756630991</v>
      </c>
      <c r="H1101">
        <f t="shared" si="70"/>
        <v>4.723127035830618</v>
      </c>
      <c r="I1101">
        <f t="shared" si="71"/>
        <v>4.723127035830618</v>
      </c>
      <c r="J1101" s="9">
        <v>4.880176826430898</v>
      </c>
      <c r="K1101">
        <f t="shared" si="68"/>
        <v>4.792212472121312</v>
      </c>
    </row>
    <row r="1102" spans="1:11" ht="12.75">
      <c r="A1102" s="2" t="s">
        <v>24</v>
      </c>
      <c r="B1102" s="1">
        <v>0.7083333333333334</v>
      </c>
      <c r="C1102">
        <v>30</v>
      </c>
      <c r="D1102">
        <v>165</v>
      </c>
      <c r="E1102">
        <v>388</v>
      </c>
      <c r="F1102" s="8">
        <f t="shared" si="69"/>
        <v>388</v>
      </c>
      <c r="G1102">
        <f>F1102*100/Hoja3!$C$32</f>
        <v>4.513727315030247</v>
      </c>
      <c r="H1102">
        <f t="shared" si="70"/>
        <v>3.583061889250814</v>
      </c>
      <c r="I1102">
        <f t="shared" si="71"/>
        <v>4.723127035830618</v>
      </c>
      <c r="J1102" s="9">
        <v>4.880176826430898</v>
      </c>
      <c r="K1102">
        <f t="shared" si="68"/>
        <v>4.792212472121312</v>
      </c>
    </row>
    <row r="1103" spans="1:11" ht="12.75">
      <c r="A1103" s="2" t="s">
        <v>24</v>
      </c>
      <c r="B1103" s="1">
        <v>0.7291666666666666</v>
      </c>
      <c r="C1103">
        <v>30</v>
      </c>
      <c r="D1103">
        <v>158</v>
      </c>
      <c r="E1103">
        <v>228</v>
      </c>
      <c r="F1103" s="8">
        <f t="shared" si="69"/>
        <v>228</v>
      </c>
      <c r="G1103">
        <f>F1103*100/Hoja3!$C$32</f>
        <v>2.652396463471382</v>
      </c>
      <c r="H1103">
        <f t="shared" si="70"/>
        <v>2.978129362494183</v>
      </c>
      <c r="I1103">
        <f t="shared" si="71"/>
        <v>2.978129362494183</v>
      </c>
      <c r="J1103" s="9">
        <v>2.9281060958585385</v>
      </c>
      <c r="K1103">
        <f t="shared" si="68"/>
        <v>3.1948083147475415</v>
      </c>
    </row>
    <row r="1104" spans="1:11" ht="12.75">
      <c r="A1104" s="2" t="s">
        <v>24</v>
      </c>
      <c r="B1104" s="1">
        <v>0.75</v>
      </c>
      <c r="C1104">
        <v>30</v>
      </c>
      <c r="D1104">
        <v>150</v>
      </c>
      <c r="E1104">
        <v>284</v>
      </c>
      <c r="F1104" s="8">
        <f t="shared" si="69"/>
        <v>284</v>
      </c>
      <c r="G1104">
        <f>F1104*100/Hoja3!$C$32</f>
        <v>3.3038622615169846</v>
      </c>
      <c r="H1104">
        <f t="shared" si="70"/>
        <v>3.059562587249884</v>
      </c>
      <c r="I1104">
        <f t="shared" si="71"/>
        <v>3.059562587249884</v>
      </c>
      <c r="J1104" s="9">
        <v>2.9281060958585385</v>
      </c>
      <c r="K1104">
        <f t="shared" si="68"/>
        <v>3.1948083147475415</v>
      </c>
    </row>
    <row r="1105" spans="1:11" ht="12.75">
      <c r="A1105" s="2" t="s">
        <v>24</v>
      </c>
      <c r="B1105" s="1">
        <v>0.7708333333333334</v>
      </c>
      <c r="C1105">
        <v>30</v>
      </c>
      <c r="D1105">
        <v>242</v>
      </c>
      <c r="E1105">
        <v>228</v>
      </c>
      <c r="F1105" s="8">
        <f t="shared" si="69"/>
        <v>242</v>
      </c>
      <c r="G1105">
        <f>F1105*100/Hoja3!$C$32</f>
        <v>2.815262912982783</v>
      </c>
      <c r="H1105">
        <f t="shared" si="70"/>
        <v>2.9548627268496976</v>
      </c>
      <c r="I1105">
        <f t="shared" si="71"/>
        <v>2.9548627268496976</v>
      </c>
      <c r="J1105" s="9">
        <v>2.9281060958585385</v>
      </c>
      <c r="K1105">
        <f t="shared" si="68"/>
        <v>3.1948083147475415</v>
      </c>
    </row>
    <row r="1106" spans="1:11" ht="12.75">
      <c r="A1106" s="2" t="s">
        <v>24</v>
      </c>
      <c r="B1106" s="1">
        <v>0.7916666666666666</v>
      </c>
      <c r="C1106">
        <v>30</v>
      </c>
      <c r="D1106">
        <v>75</v>
      </c>
      <c r="E1106">
        <v>266</v>
      </c>
      <c r="F1106" s="8">
        <f t="shared" si="69"/>
        <v>266</v>
      </c>
      <c r="G1106">
        <f>F1106*100/Hoja3!$C$32</f>
        <v>3.0944625407166124</v>
      </c>
      <c r="H1106">
        <f t="shared" si="70"/>
        <v>2.6058631921824107</v>
      </c>
      <c r="I1106">
        <f t="shared" si="71"/>
        <v>2.9548627268496976</v>
      </c>
      <c r="J1106" s="9">
        <v>2.9281060958585385</v>
      </c>
      <c r="K1106">
        <f t="shared" si="68"/>
        <v>3.1948083147475415</v>
      </c>
    </row>
    <row r="1107" spans="1:11" ht="12.75">
      <c r="A1107" s="2" t="s">
        <v>24</v>
      </c>
      <c r="B1107" s="1">
        <v>0.8125</v>
      </c>
      <c r="C1107">
        <v>30</v>
      </c>
      <c r="D1107">
        <v>85</v>
      </c>
      <c r="E1107">
        <v>182</v>
      </c>
      <c r="F1107" s="8">
        <f t="shared" si="69"/>
        <v>182</v>
      </c>
      <c r="G1107">
        <f>F1107*100/Hoja3!$C$32</f>
        <v>2.1172638436482085</v>
      </c>
      <c r="H1107">
        <f t="shared" si="70"/>
        <v>2.3382968822708237</v>
      </c>
      <c r="I1107">
        <f t="shared" si="71"/>
        <v>2.3382968822708237</v>
      </c>
      <c r="J1107" s="9">
        <v>1.952070730572359</v>
      </c>
      <c r="K1107">
        <f t="shared" si="68"/>
        <v>2.396106236060656</v>
      </c>
    </row>
    <row r="1108" spans="1:11" ht="12.75">
      <c r="A1108" s="2" t="s">
        <v>24</v>
      </c>
      <c r="B1108" s="1">
        <v>0.8333333333333334</v>
      </c>
      <c r="C1108">
        <v>30</v>
      </c>
      <c r="D1108">
        <v>111</v>
      </c>
      <c r="E1108">
        <v>220</v>
      </c>
      <c r="F1108" s="8">
        <f t="shared" si="69"/>
        <v>220</v>
      </c>
      <c r="G1108">
        <f>F1108*100/Hoja3!$C$32</f>
        <v>2.559329920893439</v>
      </c>
      <c r="H1108">
        <f t="shared" si="70"/>
        <v>2.0939972080037226</v>
      </c>
      <c r="I1108">
        <f t="shared" si="71"/>
        <v>2.3382968822708237</v>
      </c>
      <c r="J1108" s="9">
        <v>1.952070730572359</v>
      </c>
      <c r="K1108">
        <f t="shared" si="68"/>
        <v>2.396106236060656</v>
      </c>
    </row>
    <row r="1109" spans="1:11" ht="12.75">
      <c r="A1109" s="2" t="s">
        <v>24</v>
      </c>
      <c r="B1109" s="1">
        <v>0.8541666666666666</v>
      </c>
      <c r="C1109">
        <v>30</v>
      </c>
      <c r="D1109">
        <v>120</v>
      </c>
      <c r="E1109">
        <v>140</v>
      </c>
      <c r="F1109" s="8">
        <f t="shared" si="69"/>
        <v>140</v>
      </c>
      <c r="G1109">
        <f>F1109*100/Hoja3!$C$32</f>
        <v>1.6286644951140066</v>
      </c>
      <c r="H1109">
        <f t="shared" si="70"/>
        <v>0.8143322475570033</v>
      </c>
      <c r="I1109">
        <f t="shared" si="71"/>
        <v>2.0939972080037226</v>
      </c>
      <c r="J1109" s="9">
        <v>1.952070730572359</v>
      </c>
      <c r="K1109">
        <f aca="true" t="shared" si="72" ref="K1109:K1172">IF(ABS((I1109-$M$2))&lt;ABS((I1109-$M$3)),$M$2,IF(ABS((I1109-$M$3))&lt;ABS(I1109-$M$4),$M$3,IF(ABS((I1109-$M$4))&lt;ABS(I1109-$M$5),$M$4,IF(ABS((I1109-$M$5))&lt;ABS((I1109-$M$6)),$M$5,IF(ABS((I1109-$M$6))&lt;ABS((I1109-$M$7)),$M$6,IF(ABS((I1109-$M$7))&lt;ABS((I1109-$M$8)),$M$7,$M$8))))))</f>
        <v>2.396106236060656</v>
      </c>
    </row>
    <row r="1110" ht="12.75">
      <c r="B1110" s="1"/>
    </row>
    <row r="1111" spans="1:11" ht="12.75">
      <c r="A1111" s="2" t="s">
        <v>18</v>
      </c>
      <c r="B1111" s="1">
        <v>0.2916666666666667</v>
      </c>
      <c r="C1111">
        <v>19</v>
      </c>
      <c r="D1111">
        <v>97</v>
      </c>
      <c r="E1111">
        <v>92</v>
      </c>
      <c r="F1111" s="8">
        <f t="shared" si="69"/>
        <v>97</v>
      </c>
      <c r="G1111">
        <f>F1111*100/Hoja3!$C$33</f>
        <v>0.6381578947368421</v>
      </c>
      <c r="H1111">
        <f t="shared" si="70"/>
        <v>1.7203947368421053</v>
      </c>
      <c r="I1111">
        <v>1.7203947368421053</v>
      </c>
      <c r="J1111" s="9">
        <v>2.013157894736842</v>
      </c>
      <c r="K1111">
        <f t="shared" si="72"/>
        <v>1.5974041573737707</v>
      </c>
    </row>
    <row r="1112" spans="1:11" ht="12.75">
      <c r="A1112" s="2" t="s">
        <v>18</v>
      </c>
      <c r="B1112" s="1">
        <v>0.3125</v>
      </c>
      <c r="C1112">
        <v>19</v>
      </c>
      <c r="D1112">
        <v>341</v>
      </c>
      <c r="E1112">
        <v>426</v>
      </c>
      <c r="F1112" s="8">
        <f t="shared" si="69"/>
        <v>426</v>
      </c>
      <c r="G1112">
        <f>F1112*100/Hoja3!$C$33</f>
        <v>2.8026315789473686</v>
      </c>
      <c r="H1112">
        <f t="shared" si="70"/>
        <v>2.3453947368421053</v>
      </c>
      <c r="I1112">
        <f t="shared" si="71"/>
        <v>2.3453947368421053</v>
      </c>
      <c r="J1112" s="9">
        <v>2.013157894736842</v>
      </c>
      <c r="K1112">
        <f t="shared" si="72"/>
        <v>2.396106236060656</v>
      </c>
    </row>
    <row r="1113" spans="1:11" ht="12.75">
      <c r="A1113" s="2" t="s">
        <v>18</v>
      </c>
      <c r="B1113" s="1">
        <v>0.3333333333333333</v>
      </c>
      <c r="C1113">
        <v>19</v>
      </c>
      <c r="D1113">
        <v>287</v>
      </c>
      <c r="E1113">
        <v>220</v>
      </c>
      <c r="F1113" s="8">
        <f t="shared" si="69"/>
        <v>287</v>
      </c>
      <c r="G1113">
        <f>F1113*100/Hoja3!$C$33</f>
        <v>1.888157894736842</v>
      </c>
      <c r="H1113">
        <f t="shared" si="70"/>
        <v>2.526315789473684</v>
      </c>
      <c r="I1113">
        <f t="shared" si="71"/>
        <v>2.3453947368421053</v>
      </c>
      <c r="J1113" s="9">
        <v>2.013157894736842</v>
      </c>
      <c r="K1113">
        <f t="shared" si="72"/>
        <v>2.396106236060656</v>
      </c>
    </row>
    <row r="1114" spans="1:11" ht="12.75">
      <c r="A1114" s="2" t="s">
        <v>18</v>
      </c>
      <c r="B1114" s="1">
        <v>0.3541666666666667</v>
      </c>
      <c r="C1114">
        <v>19</v>
      </c>
      <c r="D1114">
        <v>362</v>
      </c>
      <c r="E1114">
        <v>481</v>
      </c>
      <c r="F1114" s="8">
        <f t="shared" si="69"/>
        <v>481</v>
      </c>
      <c r="G1114">
        <f>F1114*100/Hoja3!$C$33</f>
        <v>3.164473684210526</v>
      </c>
      <c r="H1114">
        <f t="shared" si="70"/>
        <v>2.601973684210526</v>
      </c>
      <c r="I1114">
        <f t="shared" si="71"/>
        <v>2.601973684210526</v>
      </c>
      <c r="J1114" s="9">
        <v>3.019736842105263</v>
      </c>
      <c r="K1114">
        <f t="shared" si="72"/>
        <v>2.396106236060656</v>
      </c>
    </row>
    <row r="1115" spans="1:11" ht="12.75">
      <c r="A1115" s="2" t="s">
        <v>18</v>
      </c>
      <c r="B1115" s="1">
        <v>0.375</v>
      </c>
      <c r="C1115">
        <v>20</v>
      </c>
      <c r="D1115">
        <v>175</v>
      </c>
      <c r="E1115">
        <v>310</v>
      </c>
      <c r="F1115" s="8">
        <f t="shared" si="69"/>
        <v>310</v>
      </c>
      <c r="G1115">
        <f>F1115*100/Hoja3!$C$33</f>
        <v>2.039473684210526</v>
      </c>
      <c r="H1115">
        <f t="shared" si="70"/>
        <v>2.9934210526315788</v>
      </c>
      <c r="I1115">
        <f t="shared" si="71"/>
        <v>2.601973684210526</v>
      </c>
      <c r="J1115" s="9">
        <v>3.019736842105263</v>
      </c>
      <c r="K1115">
        <f t="shared" si="72"/>
        <v>2.396106236060656</v>
      </c>
    </row>
    <row r="1116" spans="1:11" ht="12.75">
      <c r="A1116" s="2" t="s">
        <v>18</v>
      </c>
      <c r="B1116" s="1">
        <v>0.3958333333333333</v>
      </c>
      <c r="C1116">
        <v>20</v>
      </c>
      <c r="D1116">
        <v>440</v>
      </c>
      <c r="E1116">
        <v>600</v>
      </c>
      <c r="F1116" s="8">
        <f t="shared" si="69"/>
        <v>600</v>
      </c>
      <c r="G1116">
        <f>F1116*100/Hoja3!$C$33</f>
        <v>3.9473684210526314</v>
      </c>
      <c r="H1116">
        <f t="shared" si="70"/>
        <v>3.1019736842105265</v>
      </c>
      <c r="I1116">
        <f t="shared" si="71"/>
        <v>3.1019736842105265</v>
      </c>
      <c r="J1116" s="9">
        <v>3.019736842105263</v>
      </c>
      <c r="K1116">
        <f t="shared" si="72"/>
        <v>3.1948083147475415</v>
      </c>
    </row>
    <row r="1117" spans="1:11" ht="12.75">
      <c r="A1117" s="2" t="s">
        <v>18</v>
      </c>
      <c r="B1117" s="1">
        <v>0.4166666666666667</v>
      </c>
      <c r="C1117">
        <v>20</v>
      </c>
      <c r="D1117">
        <v>261</v>
      </c>
      <c r="E1117">
        <v>343</v>
      </c>
      <c r="F1117" s="8">
        <f t="shared" si="69"/>
        <v>343</v>
      </c>
      <c r="G1117">
        <f>F1117*100/Hoja3!$C$33</f>
        <v>2.2565789473684212</v>
      </c>
      <c r="H1117">
        <f t="shared" si="70"/>
        <v>2.8322368421052633</v>
      </c>
      <c r="I1117">
        <f t="shared" si="71"/>
        <v>2.8322368421052633</v>
      </c>
      <c r="J1117" s="9">
        <v>3.019736842105263</v>
      </c>
      <c r="K1117">
        <f t="shared" si="72"/>
        <v>3.1948083147475415</v>
      </c>
    </row>
    <row r="1118" spans="1:11" ht="12.75">
      <c r="A1118" s="2" t="s">
        <v>18</v>
      </c>
      <c r="B1118" s="1">
        <v>0.4375</v>
      </c>
      <c r="C1118">
        <v>20</v>
      </c>
      <c r="D1118">
        <v>477</v>
      </c>
      <c r="E1118">
        <v>518</v>
      </c>
      <c r="F1118" s="8">
        <f t="shared" si="69"/>
        <v>518</v>
      </c>
      <c r="G1118">
        <f>F1118*100/Hoja3!$C$33</f>
        <v>3.4078947368421053</v>
      </c>
      <c r="H1118">
        <f t="shared" si="70"/>
        <v>3.7434210526315788</v>
      </c>
      <c r="I1118">
        <f t="shared" si="71"/>
        <v>3.7434210526315788</v>
      </c>
      <c r="J1118" s="9">
        <v>3.019736842105263</v>
      </c>
      <c r="K1118">
        <f t="shared" si="72"/>
        <v>3.993510393434427</v>
      </c>
    </row>
    <row r="1119" spans="1:11" ht="12.75">
      <c r="A1119" s="2" t="s">
        <v>18</v>
      </c>
      <c r="B1119" s="1">
        <v>0.4583333333333333</v>
      </c>
      <c r="C1119">
        <v>20</v>
      </c>
      <c r="D1119">
        <v>556</v>
      </c>
      <c r="E1119">
        <v>620</v>
      </c>
      <c r="F1119" s="8">
        <f t="shared" si="69"/>
        <v>620</v>
      </c>
      <c r="G1119">
        <f>F1119*100/Hoja3!$C$33</f>
        <v>4.078947368421052</v>
      </c>
      <c r="H1119">
        <f t="shared" si="70"/>
        <v>4.5131578947368425</v>
      </c>
      <c r="I1119">
        <f t="shared" si="71"/>
        <v>3.7434210526315788</v>
      </c>
      <c r="J1119" s="9">
        <v>4.026315789473684</v>
      </c>
      <c r="K1119">
        <f t="shared" si="72"/>
        <v>3.993510393434427</v>
      </c>
    </row>
    <row r="1120" spans="1:11" ht="12.75">
      <c r="A1120" s="2" t="s">
        <v>18</v>
      </c>
      <c r="B1120" s="1">
        <v>0.4791666666666667</v>
      </c>
      <c r="C1120">
        <v>20</v>
      </c>
      <c r="D1120">
        <v>544</v>
      </c>
      <c r="E1120">
        <v>752</v>
      </c>
      <c r="F1120" s="8">
        <f t="shared" si="69"/>
        <v>752</v>
      </c>
      <c r="G1120">
        <f>F1120*100/Hoja3!$C$33</f>
        <v>4.947368421052632</v>
      </c>
      <c r="H1120">
        <f t="shared" si="70"/>
        <v>4.6875</v>
      </c>
      <c r="I1120">
        <f t="shared" si="71"/>
        <v>4.6875</v>
      </c>
      <c r="J1120" s="9">
        <v>5.032894736842105</v>
      </c>
      <c r="K1120">
        <f t="shared" si="72"/>
        <v>4.792212472121312</v>
      </c>
    </row>
    <row r="1121" spans="1:11" ht="12.75">
      <c r="A1121" s="2" t="s">
        <v>18</v>
      </c>
      <c r="B1121" s="1">
        <v>0.5</v>
      </c>
      <c r="C1121">
        <v>20</v>
      </c>
      <c r="D1121">
        <v>335</v>
      </c>
      <c r="E1121">
        <v>673</v>
      </c>
      <c r="F1121" s="8">
        <f t="shared" si="69"/>
        <v>673</v>
      </c>
      <c r="G1121">
        <f>F1121*100/Hoja3!$C$33</f>
        <v>4.427631578947368</v>
      </c>
      <c r="H1121">
        <f t="shared" si="70"/>
        <v>5.069078947368421</v>
      </c>
      <c r="I1121">
        <f t="shared" si="71"/>
        <v>4.6875</v>
      </c>
      <c r="J1121" s="9">
        <v>5.032894736842105</v>
      </c>
      <c r="K1121">
        <f t="shared" si="72"/>
        <v>4.792212472121312</v>
      </c>
    </row>
    <row r="1122" spans="1:11" ht="12.75">
      <c r="A1122" s="2" t="s">
        <v>18</v>
      </c>
      <c r="B1122" s="1">
        <v>0.5208333333333334</v>
      </c>
      <c r="C1122">
        <v>20</v>
      </c>
      <c r="D1122">
        <v>453</v>
      </c>
      <c r="E1122">
        <v>868</v>
      </c>
      <c r="F1122" s="8">
        <f t="shared" si="69"/>
        <v>868</v>
      </c>
      <c r="G1122">
        <f>F1122*100/Hoja3!$C$33</f>
        <v>5.7105263157894735</v>
      </c>
      <c r="H1122">
        <f t="shared" si="70"/>
        <v>5.305921052631579</v>
      </c>
      <c r="I1122">
        <f t="shared" si="71"/>
        <v>5.305921052631579</v>
      </c>
      <c r="J1122" s="9">
        <v>5.032894736842105</v>
      </c>
      <c r="K1122">
        <f t="shared" si="72"/>
        <v>5.590914550808197</v>
      </c>
    </row>
    <row r="1123" spans="1:11" ht="12.75">
      <c r="A1123" s="2" t="s">
        <v>18</v>
      </c>
      <c r="B1123" s="1">
        <v>0.5416666666666666</v>
      </c>
      <c r="C1123">
        <v>20</v>
      </c>
      <c r="D1123">
        <v>252</v>
      </c>
      <c r="E1123">
        <v>745</v>
      </c>
      <c r="F1123" s="8">
        <f t="shared" si="69"/>
        <v>745</v>
      </c>
      <c r="G1123">
        <f>F1123*100/Hoja3!$C$33</f>
        <v>4.901315789473684</v>
      </c>
      <c r="H1123">
        <f t="shared" si="70"/>
        <v>6.039473684210526</v>
      </c>
      <c r="I1123">
        <f t="shared" si="71"/>
        <v>5.305921052631579</v>
      </c>
      <c r="J1123" s="9">
        <v>5.032894736842105</v>
      </c>
      <c r="K1123">
        <f t="shared" si="72"/>
        <v>5.590914550808197</v>
      </c>
    </row>
    <row r="1124" spans="1:11" ht="12.75">
      <c r="A1124" s="2" t="s">
        <v>18</v>
      </c>
      <c r="B1124" s="1">
        <v>0.5625</v>
      </c>
      <c r="C1124">
        <v>20</v>
      </c>
      <c r="D1124">
        <v>474</v>
      </c>
      <c r="E1124">
        <v>1091</v>
      </c>
      <c r="F1124" s="8">
        <f t="shared" si="69"/>
        <v>1091</v>
      </c>
      <c r="G1124">
        <f>F1124*100/Hoja3!$C$33</f>
        <v>7.177631578947368</v>
      </c>
      <c r="H1124">
        <f t="shared" si="70"/>
        <v>5.598684210526315</v>
      </c>
      <c r="I1124">
        <f t="shared" si="71"/>
        <v>6.039473684210526</v>
      </c>
      <c r="J1124" s="9">
        <v>6.0394736842105265</v>
      </c>
      <c r="K1124">
        <f t="shared" si="72"/>
        <v>5.590914550808197</v>
      </c>
    </row>
    <row r="1125" spans="1:11" ht="12.75">
      <c r="A1125" s="2" t="s">
        <v>18</v>
      </c>
      <c r="B1125" s="1">
        <v>0.5833333333333334</v>
      </c>
      <c r="C1125">
        <v>20</v>
      </c>
      <c r="D1125">
        <v>313</v>
      </c>
      <c r="E1125">
        <v>611</v>
      </c>
      <c r="F1125" s="8">
        <f aca="true" t="shared" si="73" ref="F1125:F1188">IF(E1125&gt;D1125,E1125,D1125)</f>
        <v>611</v>
      </c>
      <c r="G1125">
        <f>F1125*100/Hoja3!$C$33</f>
        <v>4.019736842105263</v>
      </c>
      <c r="H1125">
        <f aca="true" t="shared" si="74" ref="H1125:H1188">(G1125+G1126)/2</f>
        <v>3.766447368421052</v>
      </c>
      <c r="I1125">
        <f aca="true" t="shared" si="75" ref="I1125:I1188">IF(ABS((G1125-H1124))&gt;ABS((G1125-H1125)),H1125,H1124)</f>
        <v>3.766447368421052</v>
      </c>
      <c r="J1125" s="9">
        <v>4.026315789473684</v>
      </c>
      <c r="K1125">
        <f t="shared" si="72"/>
        <v>3.993510393434427</v>
      </c>
    </row>
    <row r="1126" spans="1:11" ht="12.75">
      <c r="A1126" s="2" t="s">
        <v>18</v>
      </c>
      <c r="B1126" s="1">
        <v>0.6041666666666666</v>
      </c>
      <c r="C1126">
        <v>19</v>
      </c>
      <c r="D1126">
        <v>413</v>
      </c>
      <c r="E1126">
        <v>534</v>
      </c>
      <c r="F1126" s="8">
        <f t="shared" si="73"/>
        <v>534</v>
      </c>
      <c r="G1126">
        <f>F1126*100/Hoja3!$C$33</f>
        <v>3.513157894736842</v>
      </c>
      <c r="H1126">
        <f t="shared" si="74"/>
        <v>3.427631578947368</v>
      </c>
      <c r="I1126">
        <f t="shared" si="75"/>
        <v>3.427631578947368</v>
      </c>
      <c r="J1126" s="9">
        <v>3.019736842105263</v>
      </c>
      <c r="K1126">
        <f t="shared" si="72"/>
        <v>3.1948083147475415</v>
      </c>
    </row>
    <row r="1127" spans="1:11" ht="12.75">
      <c r="A1127" s="2" t="s">
        <v>18</v>
      </c>
      <c r="B1127" s="1">
        <v>0.625</v>
      </c>
      <c r="C1127">
        <v>19</v>
      </c>
      <c r="D1127">
        <v>230</v>
      </c>
      <c r="E1127">
        <v>508</v>
      </c>
      <c r="F1127" s="8">
        <f t="shared" si="73"/>
        <v>508</v>
      </c>
      <c r="G1127">
        <f>F1127*100/Hoja3!$C$33</f>
        <v>3.3421052631578947</v>
      </c>
      <c r="H1127">
        <f t="shared" si="74"/>
        <v>2.6875</v>
      </c>
      <c r="I1127">
        <f t="shared" si="75"/>
        <v>3.427631578947368</v>
      </c>
      <c r="J1127" s="9">
        <v>3.019736842105263</v>
      </c>
      <c r="K1127">
        <f t="shared" si="72"/>
        <v>3.1948083147475415</v>
      </c>
    </row>
    <row r="1128" spans="1:11" ht="12.75">
      <c r="A1128" s="2" t="s">
        <v>18</v>
      </c>
      <c r="B1128" s="1">
        <v>0.6458333333333334</v>
      </c>
      <c r="C1128">
        <v>19</v>
      </c>
      <c r="D1128">
        <v>255</v>
      </c>
      <c r="E1128">
        <v>309</v>
      </c>
      <c r="F1128" s="8">
        <f t="shared" si="73"/>
        <v>309</v>
      </c>
      <c r="G1128">
        <f>F1128*100/Hoja3!$C$33</f>
        <v>2.0328947368421053</v>
      </c>
      <c r="H1128">
        <f t="shared" si="74"/>
        <v>2.8421052631578947</v>
      </c>
      <c r="I1128">
        <f t="shared" si="75"/>
        <v>2.6875</v>
      </c>
      <c r="J1128" s="9">
        <v>3.019736842105263</v>
      </c>
      <c r="K1128">
        <f t="shared" si="72"/>
        <v>2.396106236060656</v>
      </c>
    </row>
    <row r="1129" spans="1:11" ht="12.75">
      <c r="A1129" s="2" t="s">
        <v>18</v>
      </c>
      <c r="B1129" s="1">
        <v>0.6666666666666666</v>
      </c>
      <c r="C1129">
        <v>19</v>
      </c>
      <c r="D1129">
        <v>305</v>
      </c>
      <c r="E1129">
        <v>555</v>
      </c>
      <c r="F1129" s="8">
        <f t="shared" si="73"/>
        <v>555</v>
      </c>
      <c r="G1129">
        <f>F1129*100/Hoja3!$C$33</f>
        <v>3.651315789473684</v>
      </c>
      <c r="H1129">
        <f t="shared" si="74"/>
        <v>2.8519736842105265</v>
      </c>
      <c r="I1129">
        <f t="shared" si="75"/>
        <v>2.8519736842105265</v>
      </c>
      <c r="J1129" s="9">
        <v>3.019736842105263</v>
      </c>
      <c r="K1129">
        <f t="shared" si="72"/>
        <v>3.1948083147475415</v>
      </c>
    </row>
    <row r="1130" spans="1:11" ht="12.75">
      <c r="A1130" s="2" t="s">
        <v>18</v>
      </c>
      <c r="B1130" s="1">
        <v>0.6875</v>
      </c>
      <c r="C1130">
        <v>20</v>
      </c>
      <c r="D1130">
        <v>308</v>
      </c>
      <c r="E1130">
        <v>312</v>
      </c>
      <c r="F1130" s="8">
        <f t="shared" si="73"/>
        <v>312</v>
      </c>
      <c r="G1130">
        <f>F1130*100/Hoja3!$C$33</f>
        <v>2.0526315789473686</v>
      </c>
      <c r="H1130">
        <f t="shared" si="74"/>
        <v>3.0394736842105265</v>
      </c>
      <c r="I1130">
        <f t="shared" si="75"/>
        <v>2.8519736842105265</v>
      </c>
      <c r="J1130" s="9">
        <v>3.019736842105263</v>
      </c>
      <c r="K1130">
        <f t="shared" si="72"/>
        <v>3.1948083147475415</v>
      </c>
    </row>
    <row r="1131" spans="1:11" ht="12.75">
      <c r="A1131" s="2" t="s">
        <v>18</v>
      </c>
      <c r="B1131" s="1">
        <v>0.7083333333333334</v>
      </c>
      <c r="C1131">
        <v>20</v>
      </c>
      <c r="D1131">
        <v>466</v>
      </c>
      <c r="E1131">
        <v>612</v>
      </c>
      <c r="F1131" s="8">
        <f t="shared" si="73"/>
        <v>612</v>
      </c>
      <c r="G1131">
        <f>F1131*100/Hoja3!$C$33</f>
        <v>4.026315789473684</v>
      </c>
      <c r="H1131">
        <f t="shared" si="74"/>
        <v>3.2302631578947367</v>
      </c>
      <c r="I1131">
        <f t="shared" si="75"/>
        <v>3.2302631578947367</v>
      </c>
      <c r="J1131" s="9">
        <v>3.019736842105263</v>
      </c>
      <c r="K1131">
        <f t="shared" si="72"/>
        <v>3.1948083147475415</v>
      </c>
    </row>
    <row r="1132" spans="1:11" ht="12.75">
      <c r="A1132" s="2" t="s">
        <v>18</v>
      </c>
      <c r="B1132" s="1">
        <v>0.7291666666666666</v>
      </c>
      <c r="C1132">
        <v>20</v>
      </c>
      <c r="D1132">
        <v>340</v>
      </c>
      <c r="E1132">
        <v>370</v>
      </c>
      <c r="F1132" s="8">
        <f t="shared" si="73"/>
        <v>370</v>
      </c>
      <c r="G1132">
        <f>F1132*100/Hoja3!$C$33</f>
        <v>2.4342105263157894</v>
      </c>
      <c r="H1132">
        <f t="shared" si="74"/>
        <v>2.8618421052631575</v>
      </c>
      <c r="I1132">
        <f t="shared" si="75"/>
        <v>2.8618421052631575</v>
      </c>
      <c r="J1132" s="9">
        <v>3.019736842105263</v>
      </c>
      <c r="K1132">
        <f t="shared" si="72"/>
        <v>3.1948083147475415</v>
      </c>
    </row>
    <row r="1133" spans="1:11" ht="12.75">
      <c r="A1133" s="2" t="s">
        <v>18</v>
      </c>
      <c r="B1133" s="1">
        <v>0.75</v>
      </c>
      <c r="C1133">
        <v>20</v>
      </c>
      <c r="D1133">
        <v>418</v>
      </c>
      <c r="E1133">
        <v>500</v>
      </c>
      <c r="F1133" s="8">
        <f t="shared" si="73"/>
        <v>500</v>
      </c>
      <c r="G1133">
        <f>F1133*100/Hoja3!$C$33</f>
        <v>3.289473684210526</v>
      </c>
      <c r="H1133">
        <f t="shared" si="74"/>
        <v>3.5296052631578947</v>
      </c>
      <c r="I1133">
        <f t="shared" si="75"/>
        <v>3.5296052631578947</v>
      </c>
      <c r="J1133" s="9">
        <v>4.026315789473684</v>
      </c>
      <c r="K1133">
        <f t="shared" si="72"/>
        <v>3.1948083147475415</v>
      </c>
    </row>
    <row r="1134" spans="1:11" ht="12.75">
      <c r="A1134" s="2" t="s">
        <v>18</v>
      </c>
      <c r="B1134" s="1">
        <v>0.7708333333333334</v>
      </c>
      <c r="C1134">
        <v>20</v>
      </c>
      <c r="D1134">
        <v>344</v>
      </c>
      <c r="E1134">
        <v>573</v>
      </c>
      <c r="F1134" s="8">
        <f t="shared" si="73"/>
        <v>573</v>
      </c>
      <c r="G1134">
        <f>F1134*100/Hoja3!$C$33</f>
        <v>3.7697368421052633</v>
      </c>
      <c r="H1134">
        <f t="shared" si="74"/>
        <v>4.240131578947368</v>
      </c>
      <c r="I1134">
        <f t="shared" si="75"/>
        <v>3.5296052631578947</v>
      </c>
      <c r="J1134" s="9">
        <v>4.026315789473684</v>
      </c>
      <c r="K1134">
        <f t="shared" si="72"/>
        <v>3.1948083147475415</v>
      </c>
    </row>
    <row r="1135" spans="1:11" ht="12.75">
      <c r="A1135" s="2" t="s">
        <v>18</v>
      </c>
      <c r="B1135" s="1">
        <v>0.7916666666666666</v>
      </c>
      <c r="C1135">
        <v>20</v>
      </c>
      <c r="D1135">
        <v>440</v>
      </c>
      <c r="E1135">
        <v>716</v>
      </c>
      <c r="F1135" s="8">
        <f t="shared" si="73"/>
        <v>716</v>
      </c>
      <c r="G1135">
        <f>F1135*100/Hoja3!$C$33</f>
        <v>4.7105263157894735</v>
      </c>
      <c r="H1135">
        <f t="shared" si="74"/>
        <v>4.1381578947368425</v>
      </c>
      <c r="I1135">
        <f t="shared" si="75"/>
        <v>4.240131578947368</v>
      </c>
      <c r="J1135" s="9">
        <v>4.026315789473684</v>
      </c>
      <c r="K1135">
        <f t="shared" si="72"/>
        <v>3.993510393434427</v>
      </c>
    </row>
    <row r="1136" spans="1:11" ht="12.75">
      <c r="A1136" s="2" t="s">
        <v>18</v>
      </c>
      <c r="B1136" s="1">
        <v>0.8125</v>
      </c>
      <c r="C1136">
        <v>20</v>
      </c>
      <c r="D1136">
        <v>289</v>
      </c>
      <c r="E1136">
        <v>542</v>
      </c>
      <c r="F1136" s="8">
        <f t="shared" si="73"/>
        <v>542</v>
      </c>
      <c r="G1136">
        <f>F1136*100/Hoja3!$C$33</f>
        <v>3.5657894736842106</v>
      </c>
      <c r="H1136">
        <f t="shared" si="74"/>
        <v>4.266447368421053</v>
      </c>
      <c r="I1136">
        <f t="shared" si="75"/>
        <v>4.1381578947368425</v>
      </c>
      <c r="J1136" s="9">
        <v>4.026315789473684</v>
      </c>
      <c r="K1136">
        <f t="shared" si="72"/>
        <v>3.993510393434427</v>
      </c>
    </row>
    <row r="1137" spans="1:11" ht="12.75">
      <c r="A1137" s="2" t="s">
        <v>18</v>
      </c>
      <c r="B1137" s="1">
        <v>0.8333333333333334</v>
      </c>
      <c r="C1137">
        <v>20</v>
      </c>
      <c r="D1137">
        <v>341</v>
      </c>
      <c r="E1137">
        <v>755</v>
      </c>
      <c r="F1137" s="8">
        <f t="shared" si="73"/>
        <v>755</v>
      </c>
      <c r="G1137">
        <f>F1137*100/Hoja3!$C$33</f>
        <v>4.967105263157895</v>
      </c>
      <c r="H1137">
        <f t="shared" si="74"/>
        <v>4.1019736842105265</v>
      </c>
      <c r="I1137">
        <f t="shared" si="75"/>
        <v>4.266447368421053</v>
      </c>
      <c r="J1137" s="9">
        <v>4.026315789473684</v>
      </c>
      <c r="K1137">
        <f t="shared" si="72"/>
        <v>3.993510393434427</v>
      </c>
    </row>
    <row r="1138" spans="1:11" ht="12.75">
      <c r="A1138" s="2" t="s">
        <v>18</v>
      </c>
      <c r="B1138" s="1">
        <v>0.8541666666666666</v>
      </c>
      <c r="C1138">
        <v>20</v>
      </c>
      <c r="D1138">
        <v>83</v>
      </c>
      <c r="E1138">
        <v>492</v>
      </c>
      <c r="F1138" s="8">
        <f t="shared" si="73"/>
        <v>492</v>
      </c>
      <c r="G1138">
        <f>F1138*100/Hoja3!$C$33</f>
        <v>3.236842105263158</v>
      </c>
      <c r="H1138">
        <f t="shared" si="74"/>
        <v>1.618421052631579</v>
      </c>
      <c r="I1138">
        <f t="shared" si="75"/>
        <v>4.1019736842105265</v>
      </c>
      <c r="J1138" s="9">
        <v>4.026315789473684</v>
      </c>
      <c r="K1138">
        <f t="shared" si="72"/>
        <v>3.993510393434427</v>
      </c>
    </row>
    <row r="1139" ht="12.75">
      <c r="B1139" s="1"/>
    </row>
    <row r="1140" spans="1:11" ht="12.75">
      <c r="A1140" s="2" t="s">
        <v>19</v>
      </c>
      <c r="B1140" s="1">
        <v>0.25</v>
      </c>
      <c r="C1140">
        <v>50</v>
      </c>
      <c r="D1140">
        <v>11</v>
      </c>
      <c r="E1140">
        <v>13</v>
      </c>
      <c r="F1140" s="8">
        <f t="shared" si="73"/>
        <v>13</v>
      </c>
      <c r="G1140">
        <f>F1140*100/Hoja3!$C$34</f>
        <v>0.14729209154769998</v>
      </c>
      <c r="H1140">
        <f t="shared" si="74"/>
        <v>1.3256288239292997</v>
      </c>
      <c r="I1140">
        <v>1.3256288239292997</v>
      </c>
      <c r="J1140" s="9">
        <v>1.0282121006118288</v>
      </c>
      <c r="K1140">
        <f t="shared" si="72"/>
        <v>1.5974041573737707</v>
      </c>
    </row>
    <row r="1141" spans="1:11" ht="12.75">
      <c r="A1141" s="2" t="s">
        <v>19</v>
      </c>
      <c r="B1141" s="1">
        <v>0.2708333333333333</v>
      </c>
      <c r="C1141">
        <v>50</v>
      </c>
      <c r="D1141">
        <v>221</v>
      </c>
      <c r="E1141">
        <v>4</v>
      </c>
      <c r="F1141" s="8">
        <f t="shared" si="73"/>
        <v>221</v>
      </c>
      <c r="G1141">
        <f>F1141*100/Hoja3!$C$34</f>
        <v>2.5039655563108996</v>
      </c>
      <c r="H1141">
        <f t="shared" si="74"/>
        <v>2.271697258101065</v>
      </c>
      <c r="I1141">
        <f t="shared" si="75"/>
        <v>2.271697258101065</v>
      </c>
      <c r="J1141" s="9">
        <v>2.0564242012236575</v>
      </c>
      <c r="K1141">
        <f t="shared" si="72"/>
        <v>2.396106236060656</v>
      </c>
    </row>
    <row r="1142" spans="1:11" ht="12.75">
      <c r="A1142" s="2" t="s">
        <v>19</v>
      </c>
      <c r="B1142" s="1">
        <v>0.2916666666666667</v>
      </c>
      <c r="C1142">
        <v>25</v>
      </c>
      <c r="D1142">
        <v>180</v>
      </c>
      <c r="E1142">
        <v>141</v>
      </c>
      <c r="F1142" s="8">
        <f t="shared" si="73"/>
        <v>180</v>
      </c>
      <c r="G1142">
        <f>F1142*100/Hoja3!$C$34</f>
        <v>2.0394289598912305</v>
      </c>
      <c r="H1142">
        <f t="shared" si="74"/>
        <v>2.101744844776796</v>
      </c>
      <c r="I1142">
        <f t="shared" si="75"/>
        <v>2.101744844776796</v>
      </c>
      <c r="J1142" s="9">
        <v>2.0564242012236575</v>
      </c>
      <c r="K1142">
        <f t="shared" si="72"/>
        <v>2.396106236060656</v>
      </c>
    </row>
    <row r="1143" spans="1:11" ht="12.75">
      <c r="A1143" s="2" t="s">
        <v>19</v>
      </c>
      <c r="B1143" s="1">
        <v>0.3125</v>
      </c>
      <c r="C1143">
        <v>25</v>
      </c>
      <c r="D1143">
        <v>156</v>
      </c>
      <c r="E1143">
        <v>191</v>
      </c>
      <c r="F1143" s="8">
        <f t="shared" si="73"/>
        <v>191</v>
      </c>
      <c r="G1143">
        <f>F1143*100/Hoja3!$C$34</f>
        <v>2.1640607296623613</v>
      </c>
      <c r="H1143">
        <f t="shared" si="74"/>
        <v>2.4643099932019035</v>
      </c>
      <c r="I1143">
        <f t="shared" si="75"/>
        <v>2.101744844776796</v>
      </c>
      <c r="J1143" s="9">
        <v>2.0564242012236575</v>
      </c>
      <c r="K1143">
        <f t="shared" si="72"/>
        <v>2.396106236060656</v>
      </c>
    </row>
    <row r="1144" spans="1:11" ht="12.75">
      <c r="A1144" s="2" t="s">
        <v>19</v>
      </c>
      <c r="B1144" s="1">
        <v>0.3333333333333333</v>
      </c>
      <c r="C1144">
        <v>25</v>
      </c>
      <c r="D1144">
        <v>97</v>
      </c>
      <c r="E1144">
        <v>244</v>
      </c>
      <c r="F1144" s="8">
        <f t="shared" si="73"/>
        <v>244</v>
      </c>
      <c r="G1144">
        <f>F1144*100/Hoja3!$C$34</f>
        <v>2.7645592567414456</v>
      </c>
      <c r="H1144">
        <f t="shared" si="74"/>
        <v>4.095853161114888</v>
      </c>
      <c r="I1144">
        <f t="shared" si="75"/>
        <v>2.4643099932019035</v>
      </c>
      <c r="J1144" s="9">
        <v>4.112848402447315</v>
      </c>
      <c r="K1144">
        <f t="shared" si="72"/>
        <v>2.396106236060656</v>
      </c>
    </row>
    <row r="1145" spans="1:11" ht="12.75">
      <c r="A1145" s="2" t="s">
        <v>19</v>
      </c>
      <c r="B1145" s="1">
        <v>0.3541666666666667</v>
      </c>
      <c r="C1145">
        <v>25</v>
      </c>
      <c r="D1145">
        <v>479</v>
      </c>
      <c r="E1145">
        <v>312</v>
      </c>
      <c r="F1145" s="8">
        <f t="shared" si="73"/>
        <v>479</v>
      </c>
      <c r="G1145">
        <f>F1145*100/Hoja3!$C$34</f>
        <v>5.42714706548833</v>
      </c>
      <c r="H1145">
        <f t="shared" si="74"/>
        <v>4.866304101518242</v>
      </c>
      <c r="I1145">
        <f t="shared" si="75"/>
        <v>4.866304101518242</v>
      </c>
      <c r="J1145" s="9">
        <v>5.141060503059144</v>
      </c>
      <c r="K1145">
        <f t="shared" si="72"/>
        <v>4.792212472121312</v>
      </c>
    </row>
    <row r="1146" spans="1:11" ht="12.75">
      <c r="A1146" s="2" t="s">
        <v>19</v>
      </c>
      <c r="B1146" s="1">
        <v>0.375</v>
      </c>
      <c r="C1146">
        <v>25</v>
      </c>
      <c r="D1146">
        <v>184</v>
      </c>
      <c r="E1146">
        <v>380</v>
      </c>
      <c r="F1146" s="8">
        <f t="shared" si="73"/>
        <v>380</v>
      </c>
      <c r="G1146">
        <f>F1146*100/Hoja3!$C$34</f>
        <v>4.3054611375481535</v>
      </c>
      <c r="H1146">
        <f t="shared" si="74"/>
        <v>3.427373668706096</v>
      </c>
      <c r="I1146">
        <f t="shared" si="75"/>
        <v>4.866304101518242</v>
      </c>
      <c r="J1146" s="9">
        <v>5.141060503059144</v>
      </c>
      <c r="K1146">
        <f t="shared" si="72"/>
        <v>4.792212472121312</v>
      </c>
    </row>
    <row r="1147" spans="1:11" ht="12.75">
      <c r="A1147" s="2" t="s">
        <v>19</v>
      </c>
      <c r="B1147" s="1">
        <v>0.3958333333333333</v>
      </c>
      <c r="C1147">
        <v>50</v>
      </c>
      <c r="D1147">
        <v>31</v>
      </c>
      <c r="E1147">
        <v>225</v>
      </c>
      <c r="F1147" s="8">
        <f t="shared" si="73"/>
        <v>225</v>
      </c>
      <c r="G1147">
        <f>F1147*100/Hoja3!$C$34</f>
        <v>2.549286199864038</v>
      </c>
      <c r="H1147">
        <f t="shared" si="74"/>
        <v>2.707908452300023</v>
      </c>
      <c r="I1147">
        <f t="shared" si="75"/>
        <v>2.707908452300023</v>
      </c>
      <c r="J1147" s="9">
        <v>3.084636301835486</v>
      </c>
      <c r="K1147">
        <f t="shared" si="72"/>
        <v>2.396106236060656</v>
      </c>
    </row>
    <row r="1148" spans="1:11" ht="12.75">
      <c r="A1148" s="2" t="s">
        <v>19</v>
      </c>
      <c r="B1148" s="1">
        <v>0.4166666666666667</v>
      </c>
      <c r="C1148">
        <v>50</v>
      </c>
      <c r="D1148">
        <v>253</v>
      </c>
      <c r="E1148">
        <v>9</v>
      </c>
      <c r="F1148" s="8">
        <f t="shared" si="73"/>
        <v>253</v>
      </c>
      <c r="G1148">
        <f>F1148*100/Hoja3!$C$34</f>
        <v>2.8665307047360074</v>
      </c>
      <c r="H1148">
        <f t="shared" si="74"/>
        <v>4.418762746431</v>
      </c>
      <c r="I1148">
        <f t="shared" si="75"/>
        <v>2.707908452300023</v>
      </c>
      <c r="J1148" s="9">
        <v>4.112848402447315</v>
      </c>
      <c r="K1148">
        <f t="shared" si="72"/>
        <v>2.396106236060656</v>
      </c>
    </row>
    <row r="1149" spans="1:11" ht="12.75">
      <c r="A1149" s="2" t="s">
        <v>19</v>
      </c>
      <c r="B1149" s="1">
        <v>0.4375</v>
      </c>
      <c r="C1149">
        <v>50</v>
      </c>
      <c r="D1149">
        <v>62</v>
      </c>
      <c r="E1149">
        <v>527</v>
      </c>
      <c r="F1149" s="8">
        <f t="shared" si="73"/>
        <v>527</v>
      </c>
      <c r="G1149">
        <f>F1149*100/Hoja3!$C$34</f>
        <v>5.970994788125991</v>
      </c>
      <c r="H1149">
        <f t="shared" si="74"/>
        <v>4.090188080670746</v>
      </c>
      <c r="I1149">
        <f t="shared" si="75"/>
        <v>4.418762746431</v>
      </c>
      <c r="J1149" s="9">
        <v>4.112848402447315</v>
      </c>
      <c r="K1149">
        <f t="shared" si="72"/>
        <v>4.792212472121312</v>
      </c>
    </row>
    <row r="1150" spans="1:11" ht="12.75">
      <c r="A1150" s="2" t="s">
        <v>19</v>
      </c>
      <c r="B1150" s="1">
        <v>0.4583333333333333</v>
      </c>
      <c r="C1150">
        <v>50</v>
      </c>
      <c r="D1150">
        <v>195</v>
      </c>
      <c r="E1150">
        <v>174</v>
      </c>
      <c r="F1150" s="8">
        <f t="shared" si="73"/>
        <v>195</v>
      </c>
      <c r="G1150">
        <f>F1150*100/Hoja3!$C$34</f>
        <v>2.2093813732155</v>
      </c>
      <c r="H1150">
        <f t="shared" si="74"/>
        <v>3.835259460684342</v>
      </c>
      <c r="I1150">
        <f t="shared" si="75"/>
        <v>3.835259460684342</v>
      </c>
      <c r="J1150" s="9">
        <v>4.112848402447315</v>
      </c>
      <c r="K1150">
        <f t="shared" si="72"/>
        <v>3.993510393434427</v>
      </c>
    </row>
    <row r="1151" spans="1:11" ht="12.75">
      <c r="A1151" s="2" t="s">
        <v>19</v>
      </c>
      <c r="B1151" s="1">
        <v>0.4791666666666667</v>
      </c>
      <c r="C1151">
        <v>25</v>
      </c>
      <c r="D1151">
        <v>247</v>
      </c>
      <c r="E1151">
        <v>482</v>
      </c>
      <c r="F1151" s="8">
        <f t="shared" si="73"/>
        <v>482</v>
      </c>
      <c r="G1151">
        <f>F1151*100/Hoja3!$C$34</f>
        <v>5.461137548153184</v>
      </c>
      <c r="H1151">
        <f t="shared" si="74"/>
        <v>4.498073872648992</v>
      </c>
      <c r="I1151">
        <f t="shared" si="75"/>
        <v>4.498073872648992</v>
      </c>
      <c r="J1151" s="9">
        <v>4.112848402447315</v>
      </c>
      <c r="K1151">
        <f t="shared" si="72"/>
        <v>4.792212472121312</v>
      </c>
    </row>
    <row r="1152" spans="1:11" ht="12.75">
      <c r="A1152" s="2" t="s">
        <v>19</v>
      </c>
      <c r="B1152" s="1">
        <v>0.5</v>
      </c>
      <c r="C1152">
        <v>25</v>
      </c>
      <c r="D1152">
        <v>297</v>
      </c>
      <c r="E1152">
        <v>312</v>
      </c>
      <c r="F1152" s="8">
        <f t="shared" si="73"/>
        <v>312</v>
      </c>
      <c r="G1152">
        <f>F1152*100/Hoja3!$C$34</f>
        <v>3.5350101971447994</v>
      </c>
      <c r="H1152">
        <f t="shared" si="74"/>
        <v>4.299796057104011</v>
      </c>
      <c r="I1152">
        <f t="shared" si="75"/>
        <v>4.299796057104011</v>
      </c>
      <c r="J1152" s="9">
        <v>4.112848402447315</v>
      </c>
      <c r="K1152">
        <f t="shared" si="72"/>
        <v>3.993510393434427</v>
      </c>
    </row>
    <row r="1153" spans="1:11" ht="12.75">
      <c r="A1153" s="2" t="s">
        <v>19</v>
      </c>
      <c r="B1153" s="1">
        <v>0.5208333333333334</v>
      </c>
      <c r="C1153">
        <v>25</v>
      </c>
      <c r="D1153">
        <v>141</v>
      </c>
      <c r="E1153">
        <v>447</v>
      </c>
      <c r="F1153" s="8">
        <f t="shared" si="73"/>
        <v>447</v>
      </c>
      <c r="G1153">
        <f>F1153*100/Hoja3!$C$34</f>
        <v>5.064581917063222</v>
      </c>
      <c r="H1153">
        <f t="shared" si="74"/>
        <v>5.019261273510084</v>
      </c>
      <c r="I1153">
        <f t="shared" si="75"/>
        <v>5.019261273510084</v>
      </c>
      <c r="J1153" s="9">
        <v>5.141060503059144</v>
      </c>
      <c r="K1153">
        <f t="shared" si="72"/>
        <v>4.792212472121312</v>
      </c>
    </row>
    <row r="1154" spans="1:11" ht="12.75">
      <c r="A1154" s="2" t="s">
        <v>19</v>
      </c>
      <c r="B1154" s="1">
        <v>0.5416666666666666</v>
      </c>
      <c r="C1154">
        <v>25</v>
      </c>
      <c r="D1154">
        <v>147</v>
      </c>
      <c r="E1154">
        <v>439</v>
      </c>
      <c r="F1154" s="8">
        <f t="shared" si="73"/>
        <v>439</v>
      </c>
      <c r="G1154">
        <f>F1154*100/Hoja3!$C$34</f>
        <v>4.973940629956945</v>
      </c>
      <c r="H1154">
        <f t="shared" si="74"/>
        <v>6.169272603670972</v>
      </c>
      <c r="I1154">
        <f t="shared" si="75"/>
        <v>5.019261273510084</v>
      </c>
      <c r="J1154" s="9">
        <v>5.141060503059144</v>
      </c>
      <c r="K1154">
        <f t="shared" si="72"/>
        <v>4.792212472121312</v>
      </c>
    </row>
    <row r="1155" spans="1:11" ht="12.75">
      <c r="A1155" s="2" t="s">
        <v>19</v>
      </c>
      <c r="B1155" s="1">
        <v>0.5625</v>
      </c>
      <c r="C1155">
        <v>25</v>
      </c>
      <c r="D1155">
        <v>298</v>
      </c>
      <c r="E1155">
        <v>650</v>
      </c>
      <c r="F1155" s="8">
        <f t="shared" si="73"/>
        <v>650</v>
      </c>
      <c r="G1155">
        <f>F1155*100/Hoja3!$C$34</f>
        <v>7.364604577384999</v>
      </c>
      <c r="H1155">
        <f t="shared" si="74"/>
        <v>5.478132789485611</v>
      </c>
      <c r="I1155">
        <f t="shared" si="75"/>
        <v>6.169272603670972</v>
      </c>
      <c r="J1155" s="9">
        <v>6.169272603670973</v>
      </c>
      <c r="K1155">
        <f t="shared" si="72"/>
        <v>5.590914550808197</v>
      </c>
    </row>
    <row r="1156" spans="1:11" ht="12.75">
      <c r="A1156" s="2" t="s">
        <v>19</v>
      </c>
      <c r="B1156" s="1">
        <v>0.5833333333333334</v>
      </c>
      <c r="C1156">
        <v>25</v>
      </c>
      <c r="D1156">
        <v>210</v>
      </c>
      <c r="E1156">
        <v>317</v>
      </c>
      <c r="F1156" s="8">
        <f t="shared" si="73"/>
        <v>317</v>
      </c>
      <c r="G1156">
        <f>F1156*100/Hoja3!$C$34</f>
        <v>3.5916610015862225</v>
      </c>
      <c r="H1156">
        <f t="shared" si="74"/>
        <v>3.7332880126897803</v>
      </c>
      <c r="I1156">
        <f t="shared" si="75"/>
        <v>3.7332880126897803</v>
      </c>
      <c r="J1156" s="9">
        <v>4.112848402447315</v>
      </c>
      <c r="K1156">
        <f t="shared" si="72"/>
        <v>3.993510393434427</v>
      </c>
    </row>
    <row r="1157" spans="1:11" ht="12.75">
      <c r="A1157" s="2" t="s">
        <v>19</v>
      </c>
      <c r="B1157" s="1">
        <v>0.6041666666666666</v>
      </c>
      <c r="C1157">
        <v>25</v>
      </c>
      <c r="D1157">
        <v>123</v>
      </c>
      <c r="E1157">
        <v>342</v>
      </c>
      <c r="F1157" s="8">
        <f t="shared" si="73"/>
        <v>342</v>
      </c>
      <c r="G1157">
        <f>F1157*100/Hoja3!$C$34</f>
        <v>3.874915023793338</v>
      </c>
      <c r="H1157">
        <f t="shared" si="74"/>
        <v>2.435984590981192</v>
      </c>
      <c r="I1157">
        <f t="shared" si="75"/>
        <v>3.7332880126897803</v>
      </c>
      <c r="J1157" s="9">
        <v>4.112848402447315</v>
      </c>
      <c r="K1157">
        <f t="shared" si="72"/>
        <v>3.993510393434427</v>
      </c>
    </row>
    <row r="1158" spans="1:11" ht="12.75">
      <c r="A1158" s="2" t="s">
        <v>19</v>
      </c>
      <c r="B1158" s="1">
        <v>0.625</v>
      </c>
      <c r="C1158">
        <v>50</v>
      </c>
      <c r="D1158">
        <v>88</v>
      </c>
      <c r="E1158">
        <v>0</v>
      </c>
      <c r="F1158" s="8">
        <f t="shared" si="73"/>
        <v>88</v>
      </c>
      <c r="G1158">
        <f>F1158*100/Hoja3!$C$34</f>
        <v>0.997054158169046</v>
      </c>
      <c r="H1158">
        <f t="shared" si="74"/>
        <v>2.011103557670519</v>
      </c>
      <c r="I1158">
        <f t="shared" si="75"/>
        <v>2.011103557670519</v>
      </c>
      <c r="J1158" s="9">
        <v>2.0564242012236575</v>
      </c>
      <c r="K1158">
        <f t="shared" si="72"/>
        <v>2.396106236060656</v>
      </c>
    </row>
    <row r="1159" spans="1:11" ht="12.75">
      <c r="A1159" s="2" t="s">
        <v>19</v>
      </c>
      <c r="B1159" s="1">
        <v>0.6458333333333334</v>
      </c>
      <c r="C1159">
        <v>50</v>
      </c>
      <c r="D1159">
        <v>101</v>
      </c>
      <c r="E1159">
        <v>267</v>
      </c>
      <c r="F1159" s="8">
        <f t="shared" si="73"/>
        <v>267</v>
      </c>
      <c r="G1159">
        <f>F1159*100/Hoja3!$C$34</f>
        <v>3.0251529571719917</v>
      </c>
      <c r="H1159">
        <f t="shared" si="74"/>
        <v>2.5889417629730342</v>
      </c>
      <c r="I1159">
        <f t="shared" si="75"/>
        <v>2.5889417629730342</v>
      </c>
      <c r="J1159" s="9">
        <v>2.570530251529572</v>
      </c>
      <c r="K1159">
        <f t="shared" si="72"/>
        <v>2.396106236060656</v>
      </c>
    </row>
    <row r="1160" spans="1:11" ht="12.75">
      <c r="A1160" s="2" t="s">
        <v>19</v>
      </c>
      <c r="B1160" s="1">
        <v>0.6666666666666666</v>
      </c>
      <c r="C1160">
        <v>50</v>
      </c>
      <c r="D1160">
        <v>190</v>
      </c>
      <c r="E1160">
        <v>164</v>
      </c>
      <c r="F1160" s="8">
        <f t="shared" si="73"/>
        <v>190</v>
      </c>
      <c r="G1160">
        <f>F1160*100/Hoja3!$C$34</f>
        <v>2.1527305687740768</v>
      </c>
      <c r="H1160">
        <f t="shared" si="74"/>
        <v>2.673917969635169</v>
      </c>
      <c r="I1160">
        <f t="shared" si="75"/>
        <v>2.5889417629730342</v>
      </c>
      <c r="J1160" s="9">
        <v>2.570530251529572</v>
      </c>
      <c r="K1160">
        <f t="shared" si="72"/>
        <v>2.396106236060656</v>
      </c>
    </row>
    <row r="1161" spans="1:11" ht="12.75">
      <c r="A1161" s="2" t="s">
        <v>19</v>
      </c>
      <c r="B1161" s="1">
        <v>0.6875</v>
      </c>
      <c r="C1161">
        <v>50</v>
      </c>
      <c r="D1161">
        <v>282</v>
      </c>
      <c r="E1161">
        <v>0</v>
      </c>
      <c r="F1161" s="8">
        <f t="shared" si="73"/>
        <v>282</v>
      </c>
      <c r="G1161">
        <f>F1161*100/Hoja3!$C$34</f>
        <v>3.195105370496261</v>
      </c>
      <c r="H1161">
        <f t="shared" si="74"/>
        <v>2.549286199864038</v>
      </c>
      <c r="I1161">
        <f t="shared" si="75"/>
        <v>2.673917969635169</v>
      </c>
      <c r="J1161" s="9">
        <v>2.570530251529572</v>
      </c>
      <c r="K1161">
        <f t="shared" si="72"/>
        <v>2.396106236060656</v>
      </c>
    </row>
    <row r="1162" spans="1:12" ht="12.75">
      <c r="A1162" s="2" t="s">
        <v>19</v>
      </c>
      <c r="B1162" s="1">
        <v>0.7083333333333334</v>
      </c>
      <c r="C1162">
        <v>50</v>
      </c>
      <c r="D1162">
        <v>73</v>
      </c>
      <c r="E1162">
        <v>168</v>
      </c>
      <c r="F1162" s="8">
        <f t="shared" si="73"/>
        <v>168</v>
      </c>
      <c r="G1162">
        <f>F1162*100/Hoja3!$C$34</f>
        <v>1.903467029231815</v>
      </c>
      <c r="H1162">
        <f t="shared" si="74"/>
        <v>1.9487876727849534</v>
      </c>
      <c r="I1162">
        <f t="shared" si="75"/>
        <v>1.9487876727849534</v>
      </c>
      <c r="J1162" s="9">
        <v>2.570530251529572</v>
      </c>
      <c r="K1162">
        <f t="shared" si="72"/>
        <v>1.5974041573737707</v>
      </c>
      <c r="L1162">
        <f>(K1161+K1162)/2</f>
        <v>1.9967551967172135</v>
      </c>
    </row>
    <row r="1163" spans="1:11" ht="12.75">
      <c r="A1163" s="2" t="s">
        <v>19</v>
      </c>
      <c r="B1163" s="1">
        <v>0.7291666666666666</v>
      </c>
      <c r="C1163">
        <v>50</v>
      </c>
      <c r="D1163">
        <v>176</v>
      </c>
      <c r="E1163">
        <v>51</v>
      </c>
      <c r="F1163" s="8">
        <f t="shared" si="73"/>
        <v>176</v>
      </c>
      <c r="G1163">
        <f>F1163*100/Hoja3!$C$34</f>
        <v>1.994108316338092</v>
      </c>
      <c r="H1163">
        <f t="shared" si="74"/>
        <v>3.0138227962837076</v>
      </c>
      <c r="I1163">
        <f t="shared" si="75"/>
        <v>1.9487876727849534</v>
      </c>
      <c r="J1163" s="9">
        <v>2.570530251529572</v>
      </c>
      <c r="K1163">
        <f t="shared" si="72"/>
        <v>1.5974041573737707</v>
      </c>
    </row>
    <row r="1164" spans="1:11" ht="12.75">
      <c r="A1164" s="2" t="s">
        <v>19</v>
      </c>
      <c r="B1164" s="1">
        <v>0.75</v>
      </c>
      <c r="C1164">
        <v>50</v>
      </c>
      <c r="D1164">
        <v>356</v>
      </c>
      <c r="E1164">
        <v>236</v>
      </c>
      <c r="F1164" s="8">
        <f t="shared" si="73"/>
        <v>356</v>
      </c>
      <c r="G1164">
        <f>F1164*100/Hoja3!$C$34</f>
        <v>4.033537276229323</v>
      </c>
      <c r="H1164">
        <f t="shared" si="74"/>
        <v>3.31407205982325</v>
      </c>
      <c r="I1164">
        <f t="shared" si="75"/>
        <v>3.31407205982325</v>
      </c>
      <c r="J1164" s="9">
        <v>2.570530251529572</v>
      </c>
      <c r="K1164">
        <f t="shared" si="72"/>
        <v>3.1948083147475415</v>
      </c>
    </row>
    <row r="1165" spans="1:11" ht="12.75">
      <c r="A1165" s="2" t="s">
        <v>19</v>
      </c>
      <c r="B1165" s="1">
        <v>0.7708333333333334</v>
      </c>
      <c r="C1165">
        <v>50</v>
      </c>
      <c r="D1165">
        <v>141</v>
      </c>
      <c r="E1165">
        <v>229</v>
      </c>
      <c r="F1165" s="8">
        <f t="shared" si="73"/>
        <v>229</v>
      </c>
      <c r="G1165">
        <f>F1165*100/Hoja3!$C$34</f>
        <v>2.5946068434171767</v>
      </c>
      <c r="H1165">
        <f t="shared" si="74"/>
        <v>1.98844323589395</v>
      </c>
      <c r="I1165">
        <f t="shared" si="75"/>
        <v>1.98844323589395</v>
      </c>
      <c r="J1165" s="9">
        <v>2.570530251529572</v>
      </c>
      <c r="K1165">
        <f t="shared" si="72"/>
        <v>1.5974041573737707</v>
      </c>
    </row>
    <row r="1166" spans="1:11" ht="12.75">
      <c r="A1166" s="2" t="s">
        <v>19</v>
      </c>
      <c r="B1166" s="1">
        <v>0.7916666666666666</v>
      </c>
      <c r="C1166">
        <v>50</v>
      </c>
      <c r="D1166">
        <v>122</v>
      </c>
      <c r="E1166">
        <v>0</v>
      </c>
      <c r="F1166" s="8">
        <f t="shared" si="73"/>
        <v>122</v>
      </c>
      <c r="G1166">
        <f>F1166*100/Hoja3!$C$34</f>
        <v>1.3822796283707228</v>
      </c>
      <c r="H1166">
        <f t="shared" si="74"/>
        <v>2.418989349648765</v>
      </c>
      <c r="I1166">
        <f t="shared" si="75"/>
        <v>1.98844323589395</v>
      </c>
      <c r="J1166" s="9">
        <v>2.570530251529572</v>
      </c>
      <c r="K1166">
        <f t="shared" si="72"/>
        <v>1.5974041573737707</v>
      </c>
    </row>
    <row r="1167" spans="1:11" ht="12.75">
      <c r="A1167" s="2" t="s">
        <v>19</v>
      </c>
      <c r="B1167" s="1">
        <v>0.8125</v>
      </c>
      <c r="C1167">
        <v>50</v>
      </c>
      <c r="D1167">
        <v>0</v>
      </c>
      <c r="E1167">
        <v>305</v>
      </c>
      <c r="F1167" s="8">
        <f t="shared" si="73"/>
        <v>305</v>
      </c>
      <c r="G1167">
        <f>F1167*100/Hoja3!$C$34</f>
        <v>3.455699070926807</v>
      </c>
      <c r="H1167">
        <f t="shared" si="74"/>
        <v>2.5436211194198957</v>
      </c>
      <c r="I1167">
        <f t="shared" si="75"/>
        <v>2.5436211194198957</v>
      </c>
      <c r="J1167" s="9">
        <v>2.570530251529572</v>
      </c>
      <c r="K1167">
        <f t="shared" si="72"/>
        <v>2.396106236060656</v>
      </c>
    </row>
    <row r="1168" spans="1:11" ht="12.75">
      <c r="A1168" s="2" t="s">
        <v>19</v>
      </c>
      <c r="B1168" s="1">
        <v>0.8333333333333334</v>
      </c>
      <c r="C1168">
        <v>50</v>
      </c>
      <c r="D1168">
        <v>144</v>
      </c>
      <c r="E1168">
        <v>12</v>
      </c>
      <c r="F1168" s="8">
        <f t="shared" si="73"/>
        <v>144</v>
      </c>
      <c r="G1168">
        <f>F1168*100/Hoja3!$C$34</f>
        <v>1.6315431679129844</v>
      </c>
      <c r="H1168">
        <f t="shared" si="74"/>
        <v>2.2603670972127805</v>
      </c>
      <c r="I1168">
        <f t="shared" si="75"/>
        <v>2.2603670972127805</v>
      </c>
      <c r="J1168" s="9">
        <v>2.570530251529572</v>
      </c>
      <c r="K1168">
        <f t="shared" si="72"/>
        <v>2.396106236060656</v>
      </c>
    </row>
    <row r="1169" spans="1:11" ht="12.75">
      <c r="A1169" s="2" t="s">
        <v>19</v>
      </c>
      <c r="B1169" s="1">
        <v>0.8541666666666666</v>
      </c>
      <c r="C1169">
        <v>50</v>
      </c>
      <c r="D1169">
        <v>40</v>
      </c>
      <c r="E1169">
        <v>255</v>
      </c>
      <c r="F1169" s="8">
        <f t="shared" si="73"/>
        <v>255</v>
      </c>
      <c r="G1169">
        <f>F1169*100/Hoja3!$C$34</f>
        <v>2.8891910265125764</v>
      </c>
      <c r="H1169">
        <f t="shared" si="74"/>
        <v>2.532290958531611</v>
      </c>
      <c r="I1169">
        <f t="shared" si="75"/>
        <v>2.532290958531611</v>
      </c>
      <c r="J1169" s="9">
        <v>2.570530251529572</v>
      </c>
      <c r="K1169">
        <f t="shared" si="72"/>
        <v>2.396106236060656</v>
      </c>
    </row>
    <row r="1170" spans="1:11" ht="12.75">
      <c r="A1170" s="2" t="s">
        <v>19</v>
      </c>
      <c r="B1170" s="1">
        <v>0.875</v>
      </c>
      <c r="C1170">
        <v>50</v>
      </c>
      <c r="D1170">
        <v>33</v>
      </c>
      <c r="E1170">
        <v>192</v>
      </c>
      <c r="F1170" s="8">
        <f t="shared" si="73"/>
        <v>192</v>
      </c>
      <c r="G1170">
        <f>F1170*100/Hoja3!$C$34</f>
        <v>2.175390890550646</v>
      </c>
      <c r="H1170">
        <f t="shared" si="74"/>
        <v>1.387944708814865</v>
      </c>
      <c r="I1170">
        <f t="shared" si="75"/>
        <v>2.532290958531611</v>
      </c>
      <c r="J1170" s="9">
        <v>2.570530251529572</v>
      </c>
      <c r="K1170">
        <f t="shared" si="72"/>
        <v>2.396106236060656</v>
      </c>
    </row>
    <row r="1171" spans="1:11" ht="12.75">
      <c r="A1171" s="2" t="s">
        <v>19</v>
      </c>
      <c r="B1171" s="1">
        <v>0.8958333333333334</v>
      </c>
      <c r="C1171">
        <v>50</v>
      </c>
      <c r="D1171">
        <v>53</v>
      </c>
      <c r="E1171">
        <v>21</v>
      </c>
      <c r="F1171" s="8">
        <f t="shared" si="73"/>
        <v>53</v>
      </c>
      <c r="G1171">
        <f>F1171*100/Hoja3!$C$34</f>
        <v>0.6004985270790846</v>
      </c>
      <c r="H1171">
        <f t="shared" si="74"/>
        <v>0.6968048946295038</v>
      </c>
      <c r="I1171">
        <f t="shared" si="75"/>
        <v>0.6968048946295038</v>
      </c>
      <c r="J1171" s="9">
        <v>1.0282121006118288</v>
      </c>
      <c r="K1171">
        <f t="shared" si="72"/>
        <v>0.7987020786868854</v>
      </c>
    </row>
    <row r="1172" spans="1:11" ht="12.75">
      <c r="A1172" s="2" t="s">
        <v>19</v>
      </c>
      <c r="B1172" s="1">
        <v>0.9166666666666666</v>
      </c>
      <c r="C1172">
        <v>50</v>
      </c>
      <c r="D1172">
        <v>5</v>
      </c>
      <c r="E1172">
        <v>70</v>
      </c>
      <c r="F1172" s="8">
        <f t="shared" si="73"/>
        <v>70</v>
      </c>
      <c r="G1172">
        <f>F1172*100/Hoja3!$C$34</f>
        <v>0.793111262179923</v>
      </c>
      <c r="H1172">
        <f t="shared" si="74"/>
        <v>0.4418762746431</v>
      </c>
      <c r="I1172">
        <f t="shared" si="75"/>
        <v>0.6968048946295038</v>
      </c>
      <c r="J1172" s="9">
        <v>1.0282121006118288</v>
      </c>
      <c r="K1172">
        <f t="shared" si="72"/>
        <v>0.7987020786868854</v>
      </c>
    </row>
    <row r="1173" spans="1:11" ht="12.75">
      <c r="A1173" s="2" t="s">
        <v>19</v>
      </c>
      <c r="B1173" s="1">
        <v>0.9375</v>
      </c>
      <c r="C1173">
        <v>50</v>
      </c>
      <c r="D1173">
        <v>8</v>
      </c>
      <c r="E1173">
        <v>0</v>
      </c>
      <c r="F1173" s="8">
        <f t="shared" si="73"/>
        <v>8</v>
      </c>
      <c r="G1173">
        <f>F1173*100/Hoja3!$C$34</f>
        <v>0.0906412871062769</v>
      </c>
      <c r="H1173">
        <f t="shared" si="74"/>
        <v>0.1812825742125538</v>
      </c>
      <c r="I1173">
        <f t="shared" si="75"/>
        <v>0.1812825742125538</v>
      </c>
      <c r="J1173" s="9">
        <v>1.0282121006118288</v>
      </c>
      <c r="K1173">
        <f aca="true" t="shared" si="76" ref="K1173:K1236">IF(ABS((I1173-$M$2))&lt;ABS((I1173-$M$3)),$M$2,IF(ABS((I1173-$M$3))&lt;ABS(I1173-$M$4),$M$3,IF(ABS((I1173-$M$4))&lt;ABS(I1173-$M$5),$M$4,IF(ABS((I1173-$M$5))&lt;ABS((I1173-$M$6)),$M$5,IF(ABS((I1173-$M$6))&lt;ABS((I1173-$M$7)),$M$6,IF(ABS((I1173-$M$7))&lt;ABS((I1173-$M$8)),$M$7,$M$8))))))</f>
        <v>0.7987020786868854</v>
      </c>
    </row>
    <row r="1174" spans="1:11" ht="12.75">
      <c r="A1174" s="2" t="s">
        <v>19</v>
      </c>
      <c r="B1174" s="1">
        <v>0.9583333333333334</v>
      </c>
      <c r="C1174">
        <v>50</v>
      </c>
      <c r="D1174">
        <v>0</v>
      </c>
      <c r="E1174">
        <v>24</v>
      </c>
      <c r="F1174" s="8">
        <f t="shared" si="73"/>
        <v>24</v>
      </c>
      <c r="G1174">
        <f>F1174*100/Hoja3!$C$34</f>
        <v>0.27192386131883073</v>
      </c>
      <c r="H1174">
        <f t="shared" si="74"/>
        <v>0.13596193065941536</v>
      </c>
      <c r="I1174">
        <f t="shared" si="75"/>
        <v>0.1812825742125538</v>
      </c>
      <c r="J1174" s="9">
        <v>1.0282121006118288</v>
      </c>
      <c r="K1174">
        <f t="shared" si="76"/>
        <v>0.7987020786868854</v>
      </c>
    </row>
    <row r="1175" ht="12.75">
      <c r="B1175" s="1"/>
    </row>
    <row r="1176" spans="1:11" ht="12.75">
      <c r="A1176" s="2" t="s">
        <v>25</v>
      </c>
      <c r="B1176" s="1">
        <v>0.25</v>
      </c>
      <c r="C1176">
        <v>19</v>
      </c>
      <c r="D1176">
        <v>278</v>
      </c>
      <c r="E1176">
        <v>295</v>
      </c>
      <c r="F1176" s="8">
        <f t="shared" si="73"/>
        <v>295</v>
      </c>
      <c r="G1176">
        <f>F1176*100/Hoja3!$C$35</f>
        <v>0.20450464814801977</v>
      </c>
      <c r="H1176">
        <f t="shared" si="74"/>
        <v>1.3594359831127687</v>
      </c>
      <c r="I1176">
        <v>1.3594359831127687</v>
      </c>
      <c r="J1176" s="9">
        <v>1.608654359415186</v>
      </c>
      <c r="K1176">
        <f t="shared" si="76"/>
        <v>1.5974041573737707</v>
      </c>
    </row>
    <row r="1177" spans="1:11" ht="12.75">
      <c r="A1177" s="2" t="s">
        <v>25</v>
      </c>
      <c r="B1177" s="1">
        <v>0.2708333333333333</v>
      </c>
      <c r="C1177">
        <v>19</v>
      </c>
      <c r="D1177">
        <v>1654</v>
      </c>
      <c r="E1177">
        <v>3627</v>
      </c>
      <c r="F1177" s="8">
        <f t="shared" si="73"/>
        <v>3627</v>
      </c>
      <c r="G1177">
        <f>F1177*100/Hoja3!$C$35</f>
        <v>2.5143673180775177</v>
      </c>
      <c r="H1177">
        <f t="shared" si="74"/>
        <v>2.536550873130862</v>
      </c>
      <c r="I1177">
        <f t="shared" si="75"/>
        <v>2.536550873130862</v>
      </c>
      <c r="J1177" s="9">
        <v>2.412981539122779</v>
      </c>
      <c r="K1177">
        <f t="shared" si="76"/>
        <v>2.396106236060656</v>
      </c>
    </row>
    <row r="1178" spans="1:11" ht="12.75">
      <c r="A1178" s="2" t="s">
        <v>25</v>
      </c>
      <c r="B1178" s="1">
        <v>0.2916666666666667</v>
      </c>
      <c r="C1178">
        <v>4</v>
      </c>
      <c r="D1178">
        <v>2293</v>
      </c>
      <c r="E1178">
        <v>3691</v>
      </c>
      <c r="F1178" s="8">
        <f t="shared" si="73"/>
        <v>3691</v>
      </c>
      <c r="G1178">
        <f>F1178*100/Hoja3!$C$35</f>
        <v>2.5587344281842066</v>
      </c>
      <c r="H1178">
        <f t="shared" si="74"/>
        <v>3.4065621728792173</v>
      </c>
      <c r="I1178">
        <f t="shared" si="75"/>
        <v>2.536550873130862</v>
      </c>
      <c r="J1178" s="9">
        <v>2.412981539122779</v>
      </c>
      <c r="K1178">
        <f t="shared" si="76"/>
        <v>2.396106236060656</v>
      </c>
    </row>
    <row r="1179" spans="1:11" ht="12.75">
      <c r="A1179" s="2" t="s">
        <v>25</v>
      </c>
      <c r="B1179" s="1">
        <v>0.3125</v>
      </c>
      <c r="C1179">
        <v>5</v>
      </c>
      <c r="D1179">
        <v>5392</v>
      </c>
      <c r="E1179">
        <v>6137</v>
      </c>
      <c r="F1179" s="8">
        <f t="shared" si="73"/>
        <v>6137</v>
      </c>
      <c r="G1179">
        <f>F1179*100/Hoja3!$C$35</f>
        <v>4.254389917574228</v>
      </c>
      <c r="H1179">
        <f t="shared" si="74"/>
        <v>4.811751738289509</v>
      </c>
      <c r="I1179">
        <f t="shared" si="75"/>
        <v>4.811751738289509</v>
      </c>
      <c r="J1179" s="9">
        <v>4.825963078245559</v>
      </c>
      <c r="K1179">
        <f t="shared" si="76"/>
        <v>4.792212472121312</v>
      </c>
    </row>
    <row r="1180" spans="1:11" ht="12.75">
      <c r="A1180" s="2" t="s">
        <v>25</v>
      </c>
      <c r="B1180" s="1">
        <v>0.3333333333333333</v>
      </c>
      <c r="C1180">
        <v>5</v>
      </c>
      <c r="D1180">
        <v>4645</v>
      </c>
      <c r="E1180">
        <v>7745</v>
      </c>
      <c r="F1180" s="8">
        <f t="shared" si="73"/>
        <v>7745</v>
      </c>
      <c r="G1180">
        <f>F1180*100/Hoja3!$C$35</f>
        <v>5.3691135590047905</v>
      </c>
      <c r="H1180">
        <f t="shared" si="74"/>
        <v>4.825963078245558</v>
      </c>
      <c r="I1180">
        <f t="shared" si="75"/>
        <v>4.825963078245558</v>
      </c>
      <c r="J1180" s="9">
        <v>4.825963078245559</v>
      </c>
      <c r="K1180">
        <f t="shared" si="76"/>
        <v>4.792212472121312</v>
      </c>
    </row>
    <row r="1181" spans="1:11" ht="12.75">
      <c r="A1181" s="2" t="s">
        <v>25</v>
      </c>
      <c r="B1181" s="1">
        <v>0.3541666666666667</v>
      </c>
      <c r="C1181">
        <v>5</v>
      </c>
      <c r="D1181">
        <v>4421</v>
      </c>
      <c r="E1181">
        <v>6178</v>
      </c>
      <c r="F1181" s="8">
        <f t="shared" si="73"/>
        <v>6178</v>
      </c>
      <c r="G1181">
        <f>F1181*100/Hoja3!$C$35</f>
        <v>4.282812597486326</v>
      </c>
      <c r="H1181">
        <f t="shared" si="74"/>
        <v>4.087320018578728</v>
      </c>
      <c r="I1181">
        <f t="shared" si="75"/>
        <v>4.087320018578728</v>
      </c>
      <c r="J1181" s="9">
        <v>4.021635898537966</v>
      </c>
      <c r="K1181">
        <f t="shared" si="76"/>
        <v>3.993510393434427</v>
      </c>
    </row>
    <row r="1182" spans="1:11" ht="12.75">
      <c r="A1182" s="2" t="s">
        <v>25</v>
      </c>
      <c r="B1182" s="1">
        <v>0.375</v>
      </c>
      <c r="C1182">
        <v>5</v>
      </c>
      <c r="D1182">
        <v>4136</v>
      </c>
      <c r="E1182">
        <v>5614</v>
      </c>
      <c r="F1182" s="8">
        <f t="shared" si="73"/>
        <v>5614</v>
      </c>
      <c r="G1182">
        <f>F1182*100/Hoja3!$C$35</f>
        <v>3.891827439671129</v>
      </c>
      <c r="H1182">
        <f t="shared" si="74"/>
        <v>3.852312982232359</v>
      </c>
      <c r="I1182">
        <f t="shared" si="75"/>
        <v>3.852312982232359</v>
      </c>
      <c r="J1182" s="9">
        <v>4.021635898537966</v>
      </c>
      <c r="K1182">
        <f t="shared" si="76"/>
        <v>3.993510393434427</v>
      </c>
    </row>
    <row r="1183" spans="1:11" ht="12.75">
      <c r="A1183" s="2" t="s">
        <v>25</v>
      </c>
      <c r="B1183" s="1">
        <v>0.3958333333333333</v>
      </c>
      <c r="C1183">
        <v>5</v>
      </c>
      <c r="D1183">
        <v>3903</v>
      </c>
      <c r="E1183">
        <v>5500</v>
      </c>
      <c r="F1183" s="8">
        <f t="shared" si="73"/>
        <v>5500</v>
      </c>
      <c r="G1183">
        <f>F1183*100/Hoja3!$C$35</f>
        <v>3.812798524793589</v>
      </c>
      <c r="H1183">
        <f t="shared" si="74"/>
        <v>3.6911355900479026</v>
      </c>
      <c r="I1183">
        <f t="shared" si="75"/>
        <v>3.852312982232359</v>
      </c>
      <c r="J1183" s="9">
        <v>4.021635898537966</v>
      </c>
      <c r="K1183">
        <f t="shared" si="76"/>
        <v>3.993510393434427</v>
      </c>
    </row>
    <row r="1184" spans="1:11" ht="12.75">
      <c r="A1184" s="2" t="s">
        <v>25</v>
      </c>
      <c r="B1184" s="1">
        <v>0.4166666666666667</v>
      </c>
      <c r="C1184">
        <v>6</v>
      </c>
      <c r="D1184">
        <v>3272</v>
      </c>
      <c r="E1184">
        <v>5149</v>
      </c>
      <c r="F1184" s="8">
        <f t="shared" si="73"/>
        <v>5149</v>
      </c>
      <c r="G1184">
        <f>F1184*100/Hoja3!$C$35</f>
        <v>3.5694726553022162</v>
      </c>
      <c r="H1184">
        <f t="shared" si="74"/>
        <v>3.355609319866067</v>
      </c>
      <c r="I1184">
        <f t="shared" si="75"/>
        <v>3.6911355900479026</v>
      </c>
      <c r="J1184" s="9">
        <v>4.021635898537966</v>
      </c>
      <c r="K1184">
        <f t="shared" si="76"/>
        <v>3.993510393434427</v>
      </c>
    </row>
    <row r="1185" spans="1:11" ht="12.75">
      <c r="A1185" s="2" t="s">
        <v>25</v>
      </c>
      <c r="B1185" s="1">
        <v>0.4375</v>
      </c>
      <c r="C1185">
        <v>6</v>
      </c>
      <c r="D1185">
        <v>2839</v>
      </c>
      <c r="E1185">
        <v>4532</v>
      </c>
      <c r="F1185" s="8">
        <f t="shared" si="73"/>
        <v>4532</v>
      </c>
      <c r="G1185">
        <f>F1185*100/Hoja3!$C$35</f>
        <v>3.1417459844299174</v>
      </c>
      <c r="H1185">
        <f t="shared" si="74"/>
        <v>3.3070827931868756</v>
      </c>
      <c r="I1185">
        <f t="shared" si="75"/>
        <v>3.3070827931868756</v>
      </c>
      <c r="J1185" s="9">
        <v>3.217308718830372</v>
      </c>
      <c r="K1185">
        <f t="shared" si="76"/>
        <v>3.1948083147475415</v>
      </c>
    </row>
    <row r="1186" spans="1:11" ht="12.75">
      <c r="A1186" s="2" t="s">
        <v>25</v>
      </c>
      <c r="B1186" s="1">
        <v>0.4583333333333333</v>
      </c>
      <c r="C1186">
        <v>6</v>
      </c>
      <c r="D1186">
        <v>3296</v>
      </c>
      <c r="E1186">
        <v>5009</v>
      </c>
      <c r="F1186" s="8">
        <f t="shared" si="73"/>
        <v>5009</v>
      </c>
      <c r="G1186">
        <f>F1186*100/Hoja3!$C$35</f>
        <v>3.472419601943834</v>
      </c>
      <c r="H1186">
        <f t="shared" si="74"/>
        <v>3.538623649056159</v>
      </c>
      <c r="I1186">
        <f t="shared" si="75"/>
        <v>3.538623649056159</v>
      </c>
      <c r="J1186" s="9">
        <v>3.217308718830372</v>
      </c>
      <c r="K1186">
        <f t="shared" si="76"/>
        <v>3.1948083147475415</v>
      </c>
    </row>
    <row r="1187" spans="1:11" ht="12.75">
      <c r="A1187" s="2" t="s">
        <v>25</v>
      </c>
      <c r="B1187" s="1">
        <v>0.4791666666666667</v>
      </c>
      <c r="C1187">
        <v>6</v>
      </c>
      <c r="D1187">
        <v>4716</v>
      </c>
      <c r="E1187">
        <v>5200</v>
      </c>
      <c r="F1187" s="8">
        <f t="shared" si="73"/>
        <v>5200</v>
      </c>
      <c r="G1187">
        <f>F1187*100/Hoja3!$C$35</f>
        <v>3.604827696168484</v>
      </c>
      <c r="H1187">
        <f t="shared" si="74"/>
        <v>3.3129752999979205</v>
      </c>
      <c r="I1187">
        <f t="shared" si="75"/>
        <v>3.538623649056159</v>
      </c>
      <c r="J1187" s="9">
        <v>3.217308718830372</v>
      </c>
      <c r="K1187">
        <f t="shared" si="76"/>
        <v>3.1948083147475415</v>
      </c>
    </row>
    <row r="1188" spans="1:11" ht="12.75">
      <c r="A1188" s="2" t="s">
        <v>25</v>
      </c>
      <c r="B1188" s="1">
        <v>0.5</v>
      </c>
      <c r="C1188">
        <v>6</v>
      </c>
      <c r="D1188">
        <v>4276</v>
      </c>
      <c r="E1188">
        <v>4358</v>
      </c>
      <c r="F1188" s="8">
        <f t="shared" si="73"/>
        <v>4358</v>
      </c>
      <c r="G1188">
        <f>F1188*100/Hoja3!$C$35</f>
        <v>3.0211229038273566</v>
      </c>
      <c r="H1188">
        <f t="shared" si="74"/>
        <v>3.2422652182653846</v>
      </c>
      <c r="I1188">
        <f t="shared" si="75"/>
        <v>3.2422652182653846</v>
      </c>
      <c r="J1188" s="9">
        <v>3.217308718830372</v>
      </c>
      <c r="K1188">
        <f t="shared" si="76"/>
        <v>3.1948083147475415</v>
      </c>
    </row>
    <row r="1189" spans="1:11" ht="12.75">
      <c r="A1189" s="2" t="s">
        <v>25</v>
      </c>
      <c r="B1189" s="1">
        <v>0.5208333333333334</v>
      </c>
      <c r="C1189">
        <v>6</v>
      </c>
      <c r="D1189">
        <v>4996</v>
      </c>
      <c r="E1189">
        <v>3492</v>
      </c>
      <c r="F1189" s="8">
        <f aca="true" t="shared" si="77" ref="F1189:F1252">IF(E1189&gt;D1189,E1189,D1189)</f>
        <v>4996</v>
      </c>
      <c r="G1189">
        <f>F1189*100/Hoja3!$C$35</f>
        <v>3.4634075327034126</v>
      </c>
      <c r="H1189">
        <f>(G1189+G1190)/2</f>
        <v>3.72198459629396</v>
      </c>
      <c r="I1189">
        <f aca="true" t="shared" si="78" ref="I1189:I1252">IF(ABS((G1189-H1188))&gt;ABS((G1189-H1189)),H1189,H1188)</f>
        <v>3.2422652182653846</v>
      </c>
      <c r="J1189" s="9">
        <v>3.217308718830372</v>
      </c>
      <c r="K1189">
        <f t="shared" si="76"/>
        <v>3.1948083147475415</v>
      </c>
    </row>
    <row r="1190" spans="1:11" ht="12.75">
      <c r="A1190" s="2" t="s">
        <v>25</v>
      </c>
      <c r="B1190" s="1">
        <v>0.5416666666666666</v>
      </c>
      <c r="C1190">
        <v>6</v>
      </c>
      <c r="D1190">
        <v>4328</v>
      </c>
      <c r="E1190">
        <v>5742</v>
      </c>
      <c r="F1190" s="8">
        <f t="shared" si="77"/>
        <v>5742</v>
      </c>
      <c r="G1190">
        <f>F1190*100/Hoja3!$C$35</f>
        <v>3.980561659884507</v>
      </c>
      <c r="H1190">
        <f>(G1190+G1191)/2</f>
        <v>3.733076373820632</v>
      </c>
      <c r="I1190">
        <f t="shared" si="78"/>
        <v>3.733076373820632</v>
      </c>
      <c r="J1190" s="9">
        <v>3.217308718830372</v>
      </c>
      <c r="K1190">
        <f t="shared" si="76"/>
        <v>3.993510393434427</v>
      </c>
    </row>
    <row r="1191" spans="1:11" ht="12.75">
      <c r="A1191" s="2" t="s">
        <v>25</v>
      </c>
      <c r="B1191" s="1">
        <v>0.5625</v>
      </c>
      <c r="C1191">
        <v>6</v>
      </c>
      <c r="D1191">
        <v>4977</v>
      </c>
      <c r="E1191">
        <v>5028</v>
      </c>
      <c r="F1191" s="8">
        <f t="shared" si="77"/>
        <v>5028</v>
      </c>
      <c r="G1191">
        <f>F1191*100/Hoja3!$C$35</f>
        <v>3.4855910877567573</v>
      </c>
      <c r="H1191">
        <f>(G1191+G1192)/2</f>
        <v>3.3129752999979205</v>
      </c>
      <c r="I1191">
        <f t="shared" si="78"/>
        <v>3.3129752999979205</v>
      </c>
      <c r="J1191" s="9">
        <v>3.217308718830372</v>
      </c>
      <c r="K1191">
        <f t="shared" si="76"/>
        <v>3.1948083147475415</v>
      </c>
    </row>
    <row r="1192" spans="1:11" ht="12.75">
      <c r="A1192" s="2" t="s">
        <v>25</v>
      </c>
      <c r="B1192" s="1">
        <v>0.5833333333333334</v>
      </c>
      <c r="C1192">
        <v>6</v>
      </c>
      <c r="D1192">
        <v>4303</v>
      </c>
      <c r="E1192">
        <v>4530</v>
      </c>
      <c r="F1192" s="8">
        <f t="shared" si="77"/>
        <v>4530</v>
      </c>
      <c r="G1192">
        <f>F1192*100/Hoja3!$C$35</f>
        <v>3.1403595122390833</v>
      </c>
      <c r="H1192">
        <f>(G1192+G1193)/2</f>
        <v>3.3583822642477346</v>
      </c>
      <c r="I1192">
        <f t="shared" si="78"/>
        <v>3.3129752999979205</v>
      </c>
      <c r="J1192" s="9">
        <v>3.217308718830372</v>
      </c>
      <c r="K1192">
        <f t="shared" si="76"/>
        <v>3.1948083147475415</v>
      </c>
    </row>
    <row r="1193" spans="1:11" ht="12.75">
      <c r="A1193" s="2" t="s">
        <v>25</v>
      </c>
      <c r="B1193" s="1">
        <v>0.6041666666666666</v>
      </c>
      <c r="C1193">
        <v>6</v>
      </c>
      <c r="D1193">
        <v>5159</v>
      </c>
      <c r="E1193">
        <v>4896</v>
      </c>
      <c r="F1193" s="8">
        <f t="shared" si="77"/>
        <v>5159</v>
      </c>
      <c r="G1193">
        <f>F1193*100/Hoja3!$C$35</f>
        <v>3.5764050162563863</v>
      </c>
      <c r="H1193">
        <f>(G1193+G1194)/2</f>
        <v>3.4595947341786193</v>
      </c>
      <c r="I1193">
        <f t="shared" si="78"/>
        <v>3.4595947341786193</v>
      </c>
      <c r="J1193" s="9">
        <v>3.217308718830372</v>
      </c>
      <c r="K1193">
        <f t="shared" si="76"/>
        <v>3.1948083147475415</v>
      </c>
    </row>
    <row r="1194" spans="1:11" ht="12.75">
      <c r="A1194" s="2" t="s">
        <v>25</v>
      </c>
      <c r="B1194" s="1">
        <v>0.625</v>
      </c>
      <c r="C1194">
        <v>6</v>
      </c>
      <c r="D1194">
        <v>4048</v>
      </c>
      <c r="E1194">
        <v>4822</v>
      </c>
      <c r="F1194" s="8">
        <f t="shared" si="77"/>
        <v>4822</v>
      </c>
      <c r="G1194">
        <f>F1194*100/Hoja3!$C$35</f>
        <v>3.342784452100852</v>
      </c>
      <c r="H1194">
        <f>(G1194+G1195)/2</f>
        <v>2.9653173981462864</v>
      </c>
      <c r="I1194">
        <f t="shared" si="78"/>
        <v>3.4595947341786193</v>
      </c>
      <c r="J1194" s="9">
        <v>3.217308718830372</v>
      </c>
      <c r="K1194">
        <f t="shared" si="76"/>
        <v>3.1948083147475415</v>
      </c>
    </row>
    <row r="1195" spans="1:11" ht="12.75">
      <c r="A1195" s="2" t="s">
        <v>25</v>
      </c>
      <c r="B1195" s="1">
        <v>0.6458333333333334</v>
      </c>
      <c r="C1195">
        <v>7</v>
      </c>
      <c r="D1195">
        <v>2860</v>
      </c>
      <c r="E1195">
        <v>3733</v>
      </c>
      <c r="F1195" s="8">
        <f t="shared" si="77"/>
        <v>3733</v>
      </c>
      <c r="G1195">
        <f>F1195*100/Hoja3!$C$35</f>
        <v>2.5878503441917213</v>
      </c>
      <c r="H1195">
        <f>(G1195+G1196)/2</f>
        <v>2.6342971625846614</v>
      </c>
      <c r="I1195">
        <f t="shared" si="78"/>
        <v>2.6342971625846614</v>
      </c>
      <c r="J1195" s="9">
        <v>2.8955778469473348</v>
      </c>
      <c r="K1195">
        <f t="shared" si="76"/>
        <v>2.396106236060656</v>
      </c>
    </row>
    <row r="1196" spans="1:11" ht="12.75">
      <c r="A1196" s="2" t="s">
        <v>25</v>
      </c>
      <c r="B1196" s="1">
        <v>0.6666666666666666</v>
      </c>
      <c r="C1196">
        <v>7</v>
      </c>
      <c r="D1196">
        <v>3177</v>
      </c>
      <c r="E1196">
        <v>3867</v>
      </c>
      <c r="F1196" s="8">
        <f t="shared" si="77"/>
        <v>3867</v>
      </c>
      <c r="G1196">
        <f>F1196*100/Hoja3!$C$35</f>
        <v>2.6807439809776015</v>
      </c>
      <c r="H1196">
        <f>(G1196+G1197)/2</f>
        <v>3.1732882267713913</v>
      </c>
      <c r="I1196">
        <f t="shared" si="78"/>
        <v>2.6342971625846614</v>
      </c>
      <c r="J1196" s="9">
        <v>2.8955778469473348</v>
      </c>
      <c r="K1196">
        <f t="shared" si="76"/>
        <v>2.396106236060656</v>
      </c>
    </row>
    <row r="1197" spans="1:11" ht="12.75">
      <c r="A1197" s="2" t="s">
        <v>25</v>
      </c>
      <c r="B1197" s="1">
        <v>0.6875</v>
      </c>
      <c r="C1197">
        <v>7</v>
      </c>
      <c r="D1197">
        <v>2639</v>
      </c>
      <c r="E1197">
        <v>5288</v>
      </c>
      <c r="F1197" s="8">
        <f t="shared" si="77"/>
        <v>5288</v>
      </c>
      <c r="G1197">
        <f>F1197*100/Hoja3!$C$35</f>
        <v>3.6658324725651816</v>
      </c>
      <c r="H1197">
        <f>(G1197+G1198)/2</f>
        <v>3.194778545729319</v>
      </c>
      <c r="I1197">
        <f t="shared" si="78"/>
        <v>3.194778545729319</v>
      </c>
      <c r="J1197" s="9">
        <v>2.8955778469473348</v>
      </c>
      <c r="K1197">
        <f t="shared" si="76"/>
        <v>3.1948083147475415</v>
      </c>
    </row>
    <row r="1198" spans="1:11" ht="12.75">
      <c r="A1198" s="2" t="s">
        <v>25</v>
      </c>
      <c r="B1198" s="1">
        <v>0.7083333333333334</v>
      </c>
      <c r="C1198">
        <v>7</v>
      </c>
      <c r="D1198">
        <v>2979</v>
      </c>
      <c r="E1198">
        <v>3929</v>
      </c>
      <c r="F1198" s="8">
        <f t="shared" si="77"/>
        <v>3929</v>
      </c>
      <c r="G1198">
        <f>F1198*100/Hoja3!$C$35</f>
        <v>2.7237246188934567</v>
      </c>
      <c r="H1198">
        <f>(G1198+G1199)/2</f>
        <v>2.7011944457924035</v>
      </c>
      <c r="I1198">
        <f t="shared" si="78"/>
        <v>2.7011944457924035</v>
      </c>
      <c r="J1198" s="9">
        <v>2.8955778469473348</v>
      </c>
      <c r="K1198">
        <f t="shared" si="76"/>
        <v>2.396106236060656</v>
      </c>
    </row>
    <row r="1199" spans="1:11" ht="12.75">
      <c r="A1199" s="2" t="s">
        <v>25</v>
      </c>
      <c r="B1199" s="1">
        <v>0.7291666666666666</v>
      </c>
      <c r="C1199">
        <v>7</v>
      </c>
      <c r="D1199">
        <v>3864</v>
      </c>
      <c r="E1199">
        <v>3807</v>
      </c>
      <c r="F1199" s="8">
        <f t="shared" si="77"/>
        <v>3864</v>
      </c>
      <c r="G1199">
        <f>F1199*100/Hoja3!$C$35</f>
        <v>2.6786642726913503</v>
      </c>
      <c r="H1199">
        <f>(G1199+G1200)/2</f>
        <v>3.074155465126758</v>
      </c>
      <c r="I1199">
        <f t="shared" si="78"/>
        <v>2.7011944457924035</v>
      </c>
      <c r="J1199" s="9">
        <v>2.8955778469473348</v>
      </c>
      <c r="K1199">
        <f t="shared" si="76"/>
        <v>2.396106236060656</v>
      </c>
    </row>
    <row r="1200" spans="1:11" ht="12.75">
      <c r="A1200" s="2" t="s">
        <v>25</v>
      </c>
      <c r="B1200" s="1">
        <v>0.75</v>
      </c>
      <c r="C1200">
        <v>7</v>
      </c>
      <c r="D1200">
        <v>3747</v>
      </c>
      <c r="E1200">
        <v>5005</v>
      </c>
      <c r="F1200" s="8">
        <f t="shared" si="77"/>
        <v>5005</v>
      </c>
      <c r="G1200">
        <f>F1200*100/Hoja3!$C$35</f>
        <v>3.469646657562166</v>
      </c>
      <c r="H1200">
        <f>(G1200+G1201)/2</f>
        <v>3.5472891002488716</v>
      </c>
      <c r="I1200">
        <f t="shared" si="78"/>
        <v>3.5472891002488716</v>
      </c>
      <c r="J1200" s="9">
        <v>3.217308718830372</v>
      </c>
      <c r="K1200">
        <f t="shared" si="76"/>
        <v>3.1948083147475415</v>
      </c>
    </row>
    <row r="1201" spans="1:11" ht="12.75">
      <c r="A1201" s="2" t="s">
        <v>25</v>
      </c>
      <c r="B1201" s="1">
        <v>0.7708333333333334</v>
      </c>
      <c r="C1201">
        <v>6</v>
      </c>
      <c r="D1201">
        <v>5229</v>
      </c>
      <c r="E1201">
        <v>3801</v>
      </c>
      <c r="F1201" s="8">
        <f t="shared" si="77"/>
        <v>5229</v>
      </c>
      <c r="G1201">
        <f>F1201*100/Hoja3!$C$35</f>
        <v>3.6249315429355775</v>
      </c>
      <c r="H1201">
        <f>(G1201+G1202)/2</f>
        <v>3.2076034134945335</v>
      </c>
      <c r="I1201">
        <f t="shared" si="78"/>
        <v>3.5472891002488716</v>
      </c>
      <c r="J1201" s="9">
        <v>3.217308718830372</v>
      </c>
      <c r="K1201">
        <f t="shared" si="76"/>
        <v>3.1948083147475415</v>
      </c>
    </row>
    <row r="1202" spans="1:11" ht="12.75">
      <c r="A1202" s="2" t="s">
        <v>25</v>
      </c>
      <c r="B1202" s="1">
        <v>0.7916666666666666</v>
      </c>
      <c r="C1202">
        <v>6</v>
      </c>
      <c r="D1202">
        <v>2770</v>
      </c>
      <c r="E1202">
        <v>4025</v>
      </c>
      <c r="F1202" s="8">
        <f t="shared" si="77"/>
        <v>4025</v>
      </c>
      <c r="G1202">
        <f>F1202*100/Hoja3!$C$35</f>
        <v>2.79027528405349</v>
      </c>
      <c r="H1202">
        <f>(G1202+G1203)/2</f>
        <v>2.8800493584099938</v>
      </c>
      <c r="I1202">
        <f t="shared" si="78"/>
        <v>2.8800493584099938</v>
      </c>
      <c r="J1202" s="9">
        <v>3.217308718830372</v>
      </c>
      <c r="K1202">
        <f t="shared" si="76"/>
        <v>3.1948083147475415</v>
      </c>
    </row>
    <row r="1203" spans="1:11" ht="12.75">
      <c r="A1203" s="2" t="s">
        <v>25</v>
      </c>
      <c r="B1203" s="1">
        <v>0.8125</v>
      </c>
      <c r="C1203">
        <v>6</v>
      </c>
      <c r="D1203">
        <v>3457</v>
      </c>
      <c r="E1203">
        <v>4284</v>
      </c>
      <c r="F1203" s="8">
        <f t="shared" si="77"/>
        <v>4284</v>
      </c>
      <c r="G1203">
        <f>F1203*100/Hoja3!$C$35</f>
        <v>2.969823432766497</v>
      </c>
      <c r="H1203">
        <f>(G1203+G1204)/2</f>
        <v>2.7632390763322263</v>
      </c>
      <c r="I1203">
        <f t="shared" si="78"/>
        <v>2.8800493584099938</v>
      </c>
      <c r="J1203" s="9">
        <v>3.217308718830372</v>
      </c>
      <c r="K1203">
        <f t="shared" si="76"/>
        <v>3.1948083147475415</v>
      </c>
    </row>
    <row r="1204" spans="1:11" ht="12.75">
      <c r="A1204" s="2" t="s">
        <v>25</v>
      </c>
      <c r="B1204" s="1">
        <v>0.8333333333333334</v>
      </c>
      <c r="C1204">
        <v>6</v>
      </c>
      <c r="D1204">
        <v>3688</v>
      </c>
      <c r="E1204">
        <v>3597</v>
      </c>
      <c r="F1204" s="8">
        <f t="shared" si="77"/>
        <v>3688</v>
      </c>
      <c r="G1204">
        <f>F1204*100/Hoja3!$C$35</f>
        <v>2.5566547198979555</v>
      </c>
      <c r="H1204">
        <f>(G1204+G1205)/2</f>
        <v>2.2901054412101125</v>
      </c>
      <c r="I1204">
        <f t="shared" si="78"/>
        <v>2.7632390763322263</v>
      </c>
      <c r="J1204" s="9">
        <v>2.412981539122779</v>
      </c>
      <c r="K1204">
        <f t="shared" si="76"/>
        <v>2.396106236060656</v>
      </c>
    </row>
    <row r="1205" spans="1:11" ht="12.75">
      <c r="A1205" s="2" t="s">
        <v>25</v>
      </c>
      <c r="B1205" s="1">
        <v>0.8541666666666666</v>
      </c>
      <c r="C1205">
        <v>6</v>
      </c>
      <c r="D1205">
        <v>2507</v>
      </c>
      <c r="E1205">
        <v>2919</v>
      </c>
      <c r="F1205" s="8">
        <f t="shared" si="77"/>
        <v>2919</v>
      </c>
      <c r="G1205">
        <f>F1205*100/Hoja3!$C$35</f>
        <v>2.02355616252227</v>
      </c>
      <c r="H1205">
        <f>(G1205+G1206)/2</f>
        <v>1.8398485972367609</v>
      </c>
      <c r="I1205">
        <f t="shared" si="78"/>
        <v>1.8398485972367609</v>
      </c>
      <c r="J1205" s="9">
        <v>1.608654359415186</v>
      </c>
      <c r="K1205">
        <f t="shared" si="76"/>
        <v>1.5974041573737707</v>
      </c>
    </row>
    <row r="1206" spans="1:11" ht="12.75">
      <c r="A1206" s="2" t="s">
        <v>25</v>
      </c>
      <c r="B1206" s="1">
        <v>0.875</v>
      </c>
      <c r="C1206">
        <v>6</v>
      </c>
      <c r="D1206">
        <v>1388</v>
      </c>
      <c r="E1206">
        <v>2389</v>
      </c>
      <c r="F1206" s="8">
        <f t="shared" si="77"/>
        <v>2389</v>
      </c>
      <c r="G1206">
        <f>F1206*100/Hoja3!$C$35</f>
        <v>1.6561410319512517</v>
      </c>
      <c r="H1206">
        <f>(G1206+G1207)/2</f>
        <v>1.1940991743558105</v>
      </c>
      <c r="I1206">
        <f t="shared" si="78"/>
        <v>1.8398485972367609</v>
      </c>
      <c r="J1206" s="9">
        <v>1.608654359415186</v>
      </c>
      <c r="K1206">
        <f t="shared" si="76"/>
        <v>1.5974041573737707</v>
      </c>
    </row>
    <row r="1207" spans="1:11" ht="12.75">
      <c r="A1207" s="2" t="s">
        <v>25</v>
      </c>
      <c r="B1207" s="1">
        <v>0.8958333333333334</v>
      </c>
      <c r="C1207">
        <v>17</v>
      </c>
      <c r="D1207">
        <v>949</v>
      </c>
      <c r="E1207">
        <v>1056</v>
      </c>
      <c r="F1207" s="8">
        <f t="shared" si="77"/>
        <v>1056</v>
      </c>
      <c r="G1207">
        <f>F1207*100/Hoja3!$C$35</f>
        <v>0.7320573167603691</v>
      </c>
      <c r="H1207">
        <f>(G1207+G1208)/2</f>
        <v>0.7084872895161906</v>
      </c>
      <c r="I1207">
        <f t="shared" si="78"/>
        <v>0.7084872895161906</v>
      </c>
      <c r="J1207" s="9">
        <v>0.804327179707593</v>
      </c>
      <c r="K1207">
        <f t="shared" si="76"/>
        <v>0.7987020786868854</v>
      </c>
    </row>
    <row r="1208" spans="1:11" ht="12.75">
      <c r="A1208" s="2" t="s">
        <v>25</v>
      </c>
      <c r="B1208" s="1">
        <v>0.9166666666666666</v>
      </c>
      <c r="C1208">
        <v>17</v>
      </c>
      <c r="D1208">
        <v>384</v>
      </c>
      <c r="E1208">
        <v>988</v>
      </c>
      <c r="F1208" s="8">
        <f t="shared" si="77"/>
        <v>988</v>
      </c>
      <c r="G1208">
        <f>F1208*100/Hoja3!$C$35</f>
        <v>0.684917262272012</v>
      </c>
      <c r="H1208">
        <f>(G1208+G1209)/2</f>
        <v>0.5064089677021303</v>
      </c>
      <c r="I1208">
        <f t="shared" si="78"/>
        <v>0.7084872895161906</v>
      </c>
      <c r="J1208" s="9">
        <v>0.804327179707593</v>
      </c>
      <c r="K1208">
        <f t="shared" si="76"/>
        <v>0.7987020786868854</v>
      </c>
    </row>
    <row r="1209" spans="1:11" ht="12.75">
      <c r="A1209" s="2" t="s">
        <v>25</v>
      </c>
      <c r="B1209" s="1">
        <v>0.9375</v>
      </c>
      <c r="C1209">
        <v>17</v>
      </c>
      <c r="D1209">
        <v>386</v>
      </c>
      <c r="E1209">
        <v>473</v>
      </c>
      <c r="F1209" s="8">
        <f t="shared" si="77"/>
        <v>473</v>
      </c>
      <c r="G1209">
        <f>F1209*100/Hoja3!$C$35</f>
        <v>0.32790067313224863</v>
      </c>
      <c r="H1209">
        <f>(G1209+G1210)/2</f>
        <v>0.23396718220324295</v>
      </c>
      <c r="I1209">
        <f t="shared" si="78"/>
        <v>0.23396718220324295</v>
      </c>
      <c r="J1209" s="9">
        <v>0.804327179707593</v>
      </c>
      <c r="K1209">
        <f t="shared" si="76"/>
        <v>0.7987020786868854</v>
      </c>
    </row>
    <row r="1210" spans="1:11" ht="12.75">
      <c r="A1210" s="2" t="s">
        <v>25</v>
      </c>
      <c r="B1210" s="1">
        <v>0.9583333333333334</v>
      </c>
      <c r="C1210">
        <v>17</v>
      </c>
      <c r="D1210">
        <v>190</v>
      </c>
      <c r="E1210">
        <v>202</v>
      </c>
      <c r="F1210" s="8">
        <f t="shared" si="77"/>
        <v>202</v>
      </c>
      <c r="G1210">
        <f>F1210*100/Hoja3!$C$35</f>
        <v>0.14003369127423726</v>
      </c>
      <c r="H1210">
        <f>(G1210+G1211)/2</f>
        <v>0.07001684563711863</v>
      </c>
      <c r="I1210">
        <f t="shared" si="78"/>
        <v>0.07001684563711863</v>
      </c>
      <c r="J1210" s="9">
        <v>0.804327179707593</v>
      </c>
      <c r="K1210">
        <f t="shared" si="76"/>
        <v>0.7987020786868854</v>
      </c>
    </row>
    <row r="1211" ht="12.75">
      <c r="B1211" s="1"/>
    </row>
    <row r="1212" spans="1:11" ht="12.75">
      <c r="A1212" s="2" t="s">
        <v>20</v>
      </c>
      <c r="B1212" s="1">
        <v>0.25</v>
      </c>
      <c r="C1212">
        <v>15</v>
      </c>
      <c r="D1212">
        <v>209</v>
      </c>
      <c r="E1212">
        <v>306</v>
      </c>
      <c r="F1212" s="8">
        <f t="shared" si="77"/>
        <v>306</v>
      </c>
      <c r="G1212">
        <f>F1212*100/Hoja3!$C$36</f>
        <v>0.20117814127176142</v>
      </c>
      <c r="H1212">
        <f>(G1212+G1213)/2</f>
        <v>1.437832009677589</v>
      </c>
      <c r="I1212">
        <v>1.437832009677589</v>
      </c>
      <c r="J1212" s="9">
        <v>1.4183904245967045</v>
      </c>
      <c r="K1212">
        <f t="shared" si="76"/>
        <v>1.5974041573737707</v>
      </c>
    </row>
    <row r="1213" spans="1:11" ht="12.75">
      <c r="A1213" s="2" t="s">
        <v>20</v>
      </c>
      <c r="B1213" s="1">
        <v>0.2708333333333333</v>
      </c>
      <c r="C1213">
        <v>15</v>
      </c>
      <c r="D1213">
        <v>4068</v>
      </c>
      <c r="E1213">
        <v>2374</v>
      </c>
      <c r="F1213" s="8">
        <f t="shared" si="77"/>
        <v>4068</v>
      </c>
      <c r="G1213">
        <f>F1213*100/Hoja3!$C$36</f>
        <v>2.6744858780834164</v>
      </c>
      <c r="H1213">
        <f>(G1213+G1214)/2</f>
        <v>2.429916373007942</v>
      </c>
      <c r="I1213">
        <f t="shared" si="78"/>
        <v>2.429916373007942</v>
      </c>
      <c r="J1213" s="9">
        <v>2.1275856368950565</v>
      </c>
      <c r="K1213">
        <f t="shared" si="76"/>
        <v>2.396106236060656</v>
      </c>
    </row>
    <row r="1214" spans="1:11" ht="12.75">
      <c r="A1214" s="2" t="s">
        <v>20</v>
      </c>
      <c r="B1214" s="1">
        <v>0.2916666666666667</v>
      </c>
      <c r="C1214">
        <v>4</v>
      </c>
      <c r="D1214">
        <v>3064</v>
      </c>
      <c r="E1214">
        <v>3324</v>
      </c>
      <c r="F1214" s="8">
        <f t="shared" si="77"/>
        <v>3324</v>
      </c>
      <c r="G1214">
        <f>F1214*100/Hoja3!$C$36</f>
        <v>2.1853468679324672</v>
      </c>
      <c r="H1214">
        <f>(G1214+G1215)/2</f>
        <v>3.0479145847577973</v>
      </c>
      <c r="I1214">
        <f t="shared" si="78"/>
        <v>2.429916373007942</v>
      </c>
      <c r="J1214" s="9">
        <v>2.1275856368950565</v>
      </c>
      <c r="K1214">
        <f t="shared" si="76"/>
        <v>2.396106236060656</v>
      </c>
    </row>
    <row r="1215" spans="1:11" ht="12.75">
      <c r="A1215" s="2" t="s">
        <v>20</v>
      </c>
      <c r="B1215" s="1">
        <v>0.3125</v>
      </c>
      <c r="C1215">
        <v>6</v>
      </c>
      <c r="D1215">
        <v>5948</v>
      </c>
      <c r="E1215">
        <v>4353</v>
      </c>
      <c r="F1215" s="8">
        <f t="shared" si="77"/>
        <v>5948</v>
      </c>
      <c r="G1215">
        <f>F1215*100/Hoja3!$C$36</f>
        <v>3.9104823015831274</v>
      </c>
      <c r="H1215">
        <f>(G1215+G1216)/2</f>
        <v>4.150778414768842</v>
      </c>
      <c r="I1215">
        <f t="shared" si="78"/>
        <v>4.150778414768842</v>
      </c>
      <c r="J1215" s="9">
        <v>4.255171273790114</v>
      </c>
      <c r="K1215">
        <f t="shared" si="76"/>
        <v>3.993510393434427</v>
      </c>
    </row>
    <row r="1216" spans="1:11" ht="12.75">
      <c r="A1216" s="2" t="s">
        <v>20</v>
      </c>
      <c r="B1216" s="1">
        <v>0.3333333333333333</v>
      </c>
      <c r="C1216">
        <v>6</v>
      </c>
      <c r="D1216">
        <v>6679</v>
      </c>
      <c r="E1216">
        <v>4035</v>
      </c>
      <c r="F1216" s="8">
        <f t="shared" si="77"/>
        <v>6679</v>
      </c>
      <c r="G1216">
        <f>F1216*100/Hoja3!$C$36</f>
        <v>4.391074527954557</v>
      </c>
      <c r="H1216">
        <f>(G1216+G1217)/2</f>
        <v>3.5663098932309474</v>
      </c>
      <c r="I1216">
        <f t="shared" si="78"/>
        <v>4.150778414768842</v>
      </c>
      <c r="J1216" s="9">
        <v>4.255171273790114</v>
      </c>
      <c r="K1216">
        <f t="shared" si="76"/>
        <v>3.993510393434427</v>
      </c>
    </row>
    <row r="1217" spans="1:11" ht="12.75">
      <c r="A1217" s="2" t="s">
        <v>20</v>
      </c>
      <c r="B1217" s="1">
        <v>0.3541666666666667</v>
      </c>
      <c r="C1217">
        <v>6</v>
      </c>
      <c r="D1217">
        <v>4170</v>
      </c>
      <c r="E1217">
        <v>3522</v>
      </c>
      <c r="F1217" s="8">
        <f t="shared" si="77"/>
        <v>4170</v>
      </c>
      <c r="G1217">
        <f>F1217*100/Hoja3!$C$36</f>
        <v>2.741545258507337</v>
      </c>
      <c r="H1217">
        <f>(G1217+G1218)/2</f>
        <v>3.262899069058013</v>
      </c>
      <c r="I1217">
        <f t="shared" si="78"/>
        <v>3.262899069058013</v>
      </c>
      <c r="J1217" s="9">
        <v>3.5459760614917615</v>
      </c>
      <c r="K1217">
        <f t="shared" si="76"/>
        <v>3.1948083147475415</v>
      </c>
    </row>
    <row r="1218" spans="1:11" ht="12.75">
      <c r="A1218" s="2" t="s">
        <v>20</v>
      </c>
      <c r="B1218" s="1">
        <v>0.375</v>
      </c>
      <c r="C1218">
        <v>6</v>
      </c>
      <c r="D1218">
        <v>5756</v>
      </c>
      <c r="E1218">
        <v>3145</v>
      </c>
      <c r="F1218" s="8">
        <f t="shared" si="77"/>
        <v>5756</v>
      </c>
      <c r="G1218">
        <f>F1218*100/Hoja3!$C$36</f>
        <v>3.784252879608689</v>
      </c>
      <c r="H1218">
        <f>(G1218+G1219)/2</f>
        <v>3.8927312891179717</v>
      </c>
      <c r="I1218">
        <f t="shared" si="78"/>
        <v>3.8927312891179717</v>
      </c>
      <c r="J1218" s="9">
        <v>4.136972071740388</v>
      </c>
      <c r="K1218">
        <f t="shared" si="76"/>
        <v>3.993510393434427</v>
      </c>
    </row>
    <row r="1219" spans="1:11" ht="12.75">
      <c r="A1219" s="2" t="s">
        <v>20</v>
      </c>
      <c r="B1219" s="1">
        <v>0.3958333333333333</v>
      </c>
      <c r="C1219">
        <v>7</v>
      </c>
      <c r="D1219">
        <v>6086</v>
      </c>
      <c r="E1219">
        <v>2821</v>
      </c>
      <c r="F1219" s="8">
        <f t="shared" si="77"/>
        <v>6086</v>
      </c>
      <c r="G1219">
        <f>F1219*100/Hoja3!$C$36</f>
        <v>4.001209698627255</v>
      </c>
      <c r="H1219">
        <f>(G1219+G1220)/2</f>
        <v>3.50911218639878</v>
      </c>
      <c r="I1219">
        <f t="shared" si="78"/>
        <v>3.8927312891179717</v>
      </c>
      <c r="J1219" s="9">
        <v>4.136972071740388</v>
      </c>
      <c r="K1219">
        <f t="shared" si="76"/>
        <v>3.993510393434427</v>
      </c>
    </row>
    <row r="1220" spans="1:11" ht="12.75">
      <c r="A1220" s="2" t="s">
        <v>20</v>
      </c>
      <c r="B1220" s="1">
        <v>0.4166666666666667</v>
      </c>
      <c r="C1220">
        <v>7</v>
      </c>
      <c r="D1220">
        <v>4589</v>
      </c>
      <c r="E1220">
        <v>3455</v>
      </c>
      <c r="F1220" s="8">
        <f t="shared" si="77"/>
        <v>4589</v>
      </c>
      <c r="G1220">
        <f>F1220*100/Hoja3!$C$36</f>
        <v>3.0170146741703046</v>
      </c>
      <c r="H1220">
        <f>(G1220+G1221)/2</f>
        <v>3.034108241729343</v>
      </c>
      <c r="I1220">
        <f t="shared" si="78"/>
        <v>3.034108241729343</v>
      </c>
      <c r="J1220" s="9">
        <v>3.5459760614917615</v>
      </c>
      <c r="K1220">
        <f t="shared" si="76"/>
        <v>3.1948083147475415</v>
      </c>
    </row>
    <row r="1221" spans="1:11" ht="12.75">
      <c r="A1221" s="2" t="s">
        <v>20</v>
      </c>
      <c r="B1221" s="1">
        <v>0.4375</v>
      </c>
      <c r="C1221">
        <v>7</v>
      </c>
      <c r="D1221">
        <v>4641</v>
      </c>
      <c r="E1221">
        <v>2552</v>
      </c>
      <c r="F1221" s="8">
        <f t="shared" si="77"/>
        <v>4641</v>
      </c>
      <c r="G1221">
        <f>F1221*100/Hoja3!$C$36</f>
        <v>3.0512018092883815</v>
      </c>
      <c r="H1221">
        <f>(G1221+G1222)/2</f>
        <v>3.291497922474097</v>
      </c>
      <c r="I1221">
        <f t="shared" si="78"/>
        <v>3.034108241729343</v>
      </c>
      <c r="J1221" s="9">
        <v>3.5459760614917615</v>
      </c>
      <c r="K1221">
        <f t="shared" si="76"/>
        <v>3.1948083147475415</v>
      </c>
    </row>
    <row r="1222" spans="1:11" ht="12.75">
      <c r="A1222" s="2" t="s">
        <v>20</v>
      </c>
      <c r="B1222" s="1">
        <v>0.4583333333333333</v>
      </c>
      <c r="C1222">
        <v>7</v>
      </c>
      <c r="D1222">
        <v>5372</v>
      </c>
      <c r="E1222">
        <v>3866</v>
      </c>
      <c r="F1222" s="8">
        <f t="shared" si="77"/>
        <v>5372</v>
      </c>
      <c r="G1222">
        <f>F1222*100/Hoja3!$C$36</f>
        <v>3.5317940356598116</v>
      </c>
      <c r="H1222">
        <f>(G1222+G1223)/2</f>
        <v>3.4180560669015936</v>
      </c>
      <c r="I1222">
        <f t="shared" si="78"/>
        <v>3.4180560669015936</v>
      </c>
      <c r="J1222" s="9">
        <v>3.5459760614917615</v>
      </c>
      <c r="K1222">
        <f t="shared" si="76"/>
        <v>3.1948083147475415</v>
      </c>
    </row>
    <row r="1223" spans="1:11" ht="12.75">
      <c r="A1223" s="2" t="s">
        <v>20</v>
      </c>
      <c r="B1223" s="1">
        <v>0.4791666666666667</v>
      </c>
      <c r="C1223">
        <v>7</v>
      </c>
      <c r="D1223">
        <v>5026</v>
      </c>
      <c r="E1223">
        <v>4171</v>
      </c>
      <c r="F1223" s="8">
        <f t="shared" si="77"/>
        <v>5026</v>
      </c>
      <c r="G1223">
        <f>F1223*100/Hoja3!$C$36</f>
        <v>3.3043180981433755</v>
      </c>
      <c r="H1223">
        <f>(G1223+G1224)/2</f>
        <v>3.5074685741334877</v>
      </c>
      <c r="I1223">
        <f t="shared" si="78"/>
        <v>3.4180560669015936</v>
      </c>
      <c r="J1223" s="9">
        <v>3.5459760614917615</v>
      </c>
      <c r="K1223">
        <f t="shared" si="76"/>
        <v>3.1948083147475415</v>
      </c>
    </row>
    <row r="1224" spans="1:11" ht="12.75">
      <c r="A1224" s="2" t="s">
        <v>20</v>
      </c>
      <c r="B1224" s="1">
        <v>0.5</v>
      </c>
      <c r="C1224">
        <v>7</v>
      </c>
      <c r="D1224">
        <v>5065</v>
      </c>
      <c r="E1224">
        <v>5644</v>
      </c>
      <c r="F1224" s="8">
        <f t="shared" si="77"/>
        <v>5644</v>
      </c>
      <c r="G1224">
        <f>F1224*100/Hoja3!$C$36</f>
        <v>3.7106190501236</v>
      </c>
      <c r="H1224">
        <f>(G1224+G1225)/2</f>
        <v>3.7885262714984487</v>
      </c>
      <c r="I1224">
        <f t="shared" si="78"/>
        <v>3.7885262714984487</v>
      </c>
      <c r="J1224" s="9">
        <v>4.136972071740388</v>
      </c>
      <c r="K1224">
        <f t="shared" si="76"/>
        <v>3.993510393434427</v>
      </c>
    </row>
    <row r="1225" spans="1:11" ht="12.75">
      <c r="A1225" s="2" t="s">
        <v>20</v>
      </c>
      <c r="B1225" s="1">
        <v>0.5208333333333334</v>
      </c>
      <c r="C1225">
        <v>5</v>
      </c>
      <c r="D1225">
        <v>5881</v>
      </c>
      <c r="E1225">
        <v>4902</v>
      </c>
      <c r="F1225" s="8">
        <f t="shared" si="77"/>
        <v>5881</v>
      </c>
      <c r="G1225">
        <f>F1225*100/Hoja3!$C$36</f>
        <v>3.866433492873297</v>
      </c>
      <c r="H1225">
        <f>(G1225+G1226)/2</f>
        <v>3.743820017882501</v>
      </c>
      <c r="I1225">
        <f t="shared" si="78"/>
        <v>3.7885262714984487</v>
      </c>
      <c r="J1225" s="9">
        <v>4.136972071740388</v>
      </c>
      <c r="K1225">
        <f t="shared" si="76"/>
        <v>3.993510393434427</v>
      </c>
    </row>
    <row r="1226" spans="1:11" ht="12.75">
      <c r="A1226" s="2" t="s">
        <v>20</v>
      </c>
      <c r="B1226" s="1">
        <v>0.5416666666666666</v>
      </c>
      <c r="C1226">
        <v>5</v>
      </c>
      <c r="D1226">
        <v>5508</v>
      </c>
      <c r="E1226">
        <v>5008</v>
      </c>
      <c r="F1226" s="8">
        <f t="shared" si="77"/>
        <v>5508</v>
      </c>
      <c r="G1226">
        <f>F1226*100/Hoja3!$C$36</f>
        <v>3.6212065428917057</v>
      </c>
      <c r="H1226">
        <f>(G1226+G1227)/2</f>
        <v>4.247422815968022</v>
      </c>
      <c r="I1226">
        <f t="shared" si="78"/>
        <v>3.743820017882501</v>
      </c>
      <c r="J1226" s="9">
        <v>4.136972071740388</v>
      </c>
      <c r="K1226">
        <f t="shared" si="76"/>
        <v>3.993510393434427</v>
      </c>
    </row>
    <row r="1227" spans="1:11" ht="12.75">
      <c r="A1227" s="2" t="s">
        <v>20</v>
      </c>
      <c r="B1227" s="1">
        <v>0.5625</v>
      </c>
      <c r="C1227">
        <v>5</v>
      </c>
      <c r="D1227">
        <v>5765</v>
      </c>
      <c r="E1227">
        <v>7413</v>
      </c>
      <c r="F1227" s="8">
        <f t="shared" si="77"/>
        <v>7413</v>
      </c>
      <c r="G1227">
        <f>F1227*100/Hoja3!$C$36</f>
        <v>4.873639089044338</v>
      </c>
      <c r="H1227">
        <f>(G1227+G1228)/2</f>
        <v>4.9643664860884655</v>
      </c>
      <c r="I1227">
        <f t="shared" si="78"/>
        <v>4.9643664860884655</v>
      </c>
      <c r="J1227" s="9">
        <v>4.964366486088466</v>
      </c>
      <c r="K1227">
        <f t="shared" si="76"/>
        <v>4.792212472121312</v>
      </c>
    </row>
    <row r="1228" spans="1:11" ht="12.75">
      <c r="A1228" s="2" t="s">
        <v>20</v>
      </c>
      <c r="B1228" s="1">
        <v>0.5833333333333334</v>
      </c>
      <c r="C1228">
        <v>5</v>
      </c>
      <c r="D1228">
        <v>7689</v>
      </c>
      <c r="E1228">
        <v>3659</v>
      </c>
      <c r="F1228" s="8">
        <f t="shared" si="77"/>
        <v>7689</v>
      </c>
      <c r="G1228">
        <f>F1228*100/Hoja3!$C$36</f>
        <v>5.055093883132593</v>
      </c>
      <c r="H1228">
        <f>(G1228+G1229)/2</f>
        <v>4.70533319307842</v>
      </c>
      <c r="I1228">
        <f t="shared" si="78"/>
        <v>4.9643664860884655</v>
      </c>
      <c r="J1228" s="9">
        <v>4.964366486088466</v>
      </c>
      <c r="K1228">
        <f t="shared" si="76"/>
        <v>4.792212472121312</v>
      </c>
    </row>
    <row r="1229" spans="1:11" ht="12.75">
      <c r="A1229" s="2" t="s">
        <v>20</v>
      </c>
      <c r="B1229" s="1">
        <v>0.6041666666666666</v>
      </c>
      <c r="C1229">
        <v>5</v>
      </c>
      <c r="D1229">
        <v>6625</v>
      </c>
      <c r="E1229">
        <v>4266</v>
      </c>
      <c r="F1229" s="8">
        <f t="shared" si="77"/>
        <v>6625</v>
      </c>
      <c r="G1229">
        <f>F1229*100/Hoja3!$C$36</f>
        <v>4.355572503024247</v>
      </c>
      <c r="H1229">
        <f>(G1229+G1230)/2</f>
        <v>3.807263451322779</v>
      </c>
      <c r="I1229">
        <f t="shared" si="78"/>
        <v>4.70533319307842</v>
      </c>
      <c r="J1229" s="9">
        <v>4.964366486088466</v>
      </c>
      <c r="K1229">
        <f t="shared" si="76"/>
        <v>4.792212472121312</v>
      </c>
    </row>
    <row r="1230" spans="1:11" ht="12.75">
      <c r="A1230" s="2" t="s">
        <v>20</v>
      </c>
      <c r="B1230" s="1">
        <v>0.625</v>
      </c>
      <c r="C1230">
        <v>5</v>
      </c>
      <c r="D1230">
        <v>4957</v>
      </c>
      <c r="E1230">
        <v>2375</v>
      </c>
      <c r="F1230" s="8">
        <f t="shared" si="77"/>
        <v>4957</v>
      </c>
      <c r="G1230">
        <f>F1230*100/Hoja3!$C$36</f>
        <v>3.2589543996213117</v>
      </c>
      <c r="H1230">
        <f>(G1230+G1231)/2</f>
        <v>2.8510098353757956</v>
      </c>
      <c r="I1230">
        <f t="shared" si="78"/>
        <v>2.8510098353757956</v>
      </c>
      <c r="J1230" s="9">
        <v>2.836780849193409</v>
      </c>
      <c r="K1230">
        <f t="shared" si="76"/>
        <v>3.1948083147475415</v>
      </c>
    </row>
    <row r="1231" spans="1:11" ht="12.75">
      <c r="A1231" s="2" t="s">
        <v>20</v>
      </c>
      <c r="B1231" s="1">
        <v>0.6458333333333334</v>
      </c>
      <c r="C1231">
        <v>8</v>
      </c>
      <c r="D1231">
        <v>3280</v>
      </c>
      <c r="E1231">
        <v>3716</v>
      </c>
      <c r="F1231" s="8">
        <f t="shared" si="77"/>
        <v>3716</v>
      </c>
      <c r="G1231">
        <f>F1231*100/Hoja3!$C$36</f>
        <v>2.4430652711302794</v>
      </c>
      <c r="H1231">
        <f>(G1231+G1232)/2</f>
        <v>2.673170988271183</v>
      </c>
      <c r="I1231">
        <f t="shared" si="78"/>
        <v>2.673170988271183</v>
      </c>
      <c r="J1231" s="9">
        <v>2.836780849193409</v>
      </c>
      <c r="K1231">
        <f t="shared" si="76"/>
        <v>2.396106236060656</v>
      </c>
    </row>
    <row r="1232" spans="1:11" ht="12.75">
      <c r="A1232" s="2" t="s">
        <v>20</v>
      </c>
      <c r="B1232" s="1">
        <v>0.6666666666666666</v>
      </c>
      <c r="C1232">
        <v>8</v>
      </c>
      <c r="D1232">
        <v>4416</v>
      </c>
      <c r="E1232">
        <v>2603</v>
      </c>
      <c r="F1232" s="8">
        <f t="shared" si="77"/>
        <v>4416</v>
      </c>
      <c r="G1232">
        <f>F1232*100/Hoja3!$C$36</f>
        <v>2.9032767054120865</v>
      </c>
      <c r="H1232">
        <f>(G1232+G1233)/2</f>
        <v>2.36318571503708</v>
      </c>
      <c r="I1232">
        <f t="shared" si="78"/>
        <v>2.673170988271183</v>
      </c>
      <c r="J1232" s="9">
        <v>2.836780849193409</v>
      </c>
      <c r="K1232">
        <f t="shared" si="76"/>
        <v>2.396106236060656</v>
      </c>
    </row>
    <row r="1233" spans="1:11" ht="12.75">
      <c r="A1233" s="2" t="s">
        <v>20</v>
      </c>
      <c r="B1233" s="1">
        <v>0.6875</v>
      </c>
      <c r="C1233">
        <v>8</v>
      </c>
      <c r="D1233">
        <v>2655</v>
      </c>
      <c r="E1233">
        <v>2773</v>
      </c>
      <c r="F1233" s="8">
        <f t="shared" si="77"/>
        <v>2773</v>
      </c>
      <c r="G1233">
        <f>F1233*100/Hoja3!$C$36</f>
        <v>1.8230947246620732</v>
      </c>
      <c r="H1233">
        <f>(G1233+G1234)/2</f>
        <v>2.765541997580603</v>
      </c>
      <c r="I1233">
        <f t="shared" si="78"/>
        <v>2.36318571503708</v>
      </c>
      <c r="J1233" s="9">
        <v>2.836780849193409</v>
      </c>
      <c r="K1233">
        <f t="shared" si="76"/>
        <v>2.396106236060656</v>
      </c>
    </row>
    <row r="1234" spans="1:11" ht="12.75">
      <c r="A1234" s="2" t="s">
        <v>20</v>
      </c>
      <c r="B1234" s="1">
        <v>0.7083333333333334</v>
      </c>
      <c r="C1234">
        <v>8</v>
      </c>
      <c r="D1234">
        <v>5640</v>
      </c>
      <c r="E1234">
        <v>2758</v>
      </c>
      <c r="F1234" s="8">
        <f t="shared" si="77"/>
        <v>5640</v>
      </c>
      <c r="G1234">
        <f>F1234*100/Hoja3!$C$36</f>
        <v>3.707989270499132</v>
      </c>
      <c r="H1234">
        <f>(G1234+G1235)/2</f>
        <v>3.369076421395887</v>
      </c>
      <c r="I1234">
        <f t="shared" si="78"/>
        <v>3.369076421395887</v>
      </c>
      <c r="J1234" s="9">
        <v>2.836780849193409</v>
      </c>
      <c r="K1234">
        <f t="shared" si="76"/>
        <v>3.1948083147475415</v>
      </c>
    </row>
    <row r="1235" spans="1:11" ht="12.75">
      <c r="A1235" s="2" t="s">
        <v>20</v>
      </c>
      <c r="B1235" s="1">
        <v>0.7291666666666666</v>
      </c>
      <c r="C1235">
        <v>8</v>
      </c>
      <c r="D1235">
        <v>4609</v>
      </c>
      <c r="E1235">
        <v>4379</v>
      </c>
      <c r="F1235" s="8">
        <f t="shared" si="77"/>
        <v>4609</v>
      </c>
      <c r="G1235">
        <f>F1235*100/Hoja3!$C$36</f>
        <v>3.0301635722926417</v>
      </c>
      <c r="H1235">
        <f>(G1235+G1236)/2</f>
        <v>3.1632961657813077</v>
      </c>
      <c r="I1235">
        <f t="shared" si="78"/>
        <v>3.1632961657813077</v>
      </c>
      <c r="J1235" s="9">
        <v>2.836780849193409</v>
      </c>
      <c r="K1235">
        <f t="shared" si="76"/>
        <v>3.1948083147475415</v>
      </c>
    </row>
    <row r="1236" spans="1:11" ht="12.75">
      <c r="A1236" s="2" t="s">
        <v>20</v>
      </c>
      <c r="B1236" s="1">
        <v>0.75</v>
      </c>
      <c r="C1236">
        <v>7</v>
      </c>
      <c r="D1236">
        <v>4700</v>
      </c>
      <c r="E1236">
        <v>5014</v>
      </c>
      <c r="F1236" s="8">
        <f t="shared" si="77"/>
        <v>5014</v>
      </c>
      <c r="G1236">
        <f>F1236*100/Hoja3!$C$36</f>
        <v>3.2964287592699733</v>
      </c>
      <c r="H1236">
        <f>(G1236+G1237)/2</f>
        <v>3.070925156471888</v>
      </c>
      <c r="I1236">
        <f t="shared" si="78"/>
        <v>3.1632961657813077</v>
      </c>
      <c r="J1236" s="9">
        <v>2.836780849193409</v>
      </c>
      <c r="K1236">
        <f t="shared" si="76"/>
        <v>3.1948083147475415</v>
      </c>
    </row>
    <row r="1237" spans="1:11" ht="12.75">
      <c r="A1237" s="2" t="s">
        <v>20</v>
      </c>
      <c r="B1237" s="1">
        <v>0.7708333333333334</v>
      </c>
      <c r="C1237">
        <v>7</v>
      </c>
      <c r="D1237">
        <v>4328</v>
      </c>
      <c r="E1237">
        <v>3590</v>
      </c>
      <c r="F1237" s="8">
        <f t="shared" si="77"/>
        <v>4328</v>
      </c>
      <c r="G1237">
        <f>F1237*100/Hoja3!$C$36</f>
        <v>2.8454215536738023</v>
      </c>
      <c r="H1237">
        <f>(G1237+G1238)/2</f>
        <v>2.7517356545521485</v>
      </c>
      <c r="I1237">
        <f t="shared" si="78"/>
        <v>2.7517356545521485</v>
      </c>
      <c r="J1237" s="9">
        <v>2.836780849193409</v>
      </c>
      <c r="K1237">
        <f aca="true" t="shared" si="79" ref="K1237:K1300">IF(ABS((I1237-$M$2))&lt;ABS((I1237-$M$3)),$M$2,IF(ABS((I1237-$M$3))&lt;ABS(I1237-$M$4),$M$3,IF(ABS((I1237-$M$4))&lt;ABS(I1237-$M$5),$M$4,IF(ABS((I1237-$M$5))&lt;ABS((I1237-$M$6)),$M$5,IF(ABS((I1237-$M$6))&lt;ABS((I1237-$M$7)),$M$6,IF(ABS((I1237-$M$7))&lt;ABS((I1237-$M$8)),$M$7,$M$8))))))</f>
        <v>2.396106236060656</v>
      </c>
    </row>
    <row r="1238" spans="1:11" ht="12.75">
      <c r="A1238" s="2" t="s">
        <v>20</v>
      </c>
      <c r="B1238" s="1">
        <v>0.7916666666666666</v>
      </c>
      <c r="C1238">
        <v>7</v>
      </c>
      <c r="D1238">
        <v>4043</v>
      </c>
      <c r="E1238">
        <v>2929</v>
      </c>
      <c r="F1238" s="8">
        <f t="shared" si="77"/>
        <v>4043</v>
      </c>
      <c r="G1238">
        <f>F1238*100/Hoja3!$C$36</f>
        <v>2.6580497554304947</v>
      </c>
      <c r="H1238">
        <f>(G1238+G1239)/2</f>
        <v>2.6721848209120074</v>
      </c>
      <c r="I1238">
        <f t="shared" si="78"/>
        <v>2.6721848209120074</v>
      </c>
      <c r="J1238" s="9">
        <v>2.836780849193409</v>
      </c>
      <c r="K1238">
        <f t="shared" si="79"/>
        <v>2.396106236060656</v>
      </c>
    </row>
    <row r="1239" spans="1:11" ht="12.75">
      <c r="A1239" s="2" t="s">
        <v>20</v>
      </c>
      <c r="B1239" s="1">
        <v>0.8125</v>
      </c>
      <c r="C1239">
        <v>7</v>
      </c>
      <c r="D1239">
        <v>4086</v>
      </c>
      <c r="E1239">
        <v>3677</v>
      </c>
      <c r="F1239" s="8">
        <f t="shared" si="77"/>
        <v>4086</v>
      </c>
      <c r="G1239">
        <f>F1239*100/Hoja3!$C$36</f>
        <v>2.68631988639352</v>
      </c>
      <c r="H1239">
        <f>(G1239+G1240)/2</f>
        <v>2.762912217956135</v>
      </c>
      <c r="I1239">
        <f t="shared" si="78"/>
        <v>2.6721848209120074</v>
      </c>
      <c r="J1239" s="9">
        <v>2.836780849193409</v>
      </c>
      <c r="K1239">
        <f t="shared" si="79"/>
        <v>2.396106236060656</v>
      </c>
    </row>
    <row r="1240" spans="1:11" ht="12.75">
      <c r="A1240" s="2" t="s">
        <v>20</v>
      </c>
      <c r="B1240" s="1">
        <v>0.8333333333333334</v>
      </c>
      <c r="C1240">
        <v>7</v>
      </c>
      <c r="D1240">
        <v>4319</v>
      </c>
      <c r="E1240">
        <v>2992</v>
      </c>
      <c r="F1240" s="8">
        <f t="shared" si="77"/>
        <v>4319</v>
      </c>
      <c r="G1240">
        <f>F1240*100/Hoja3!$C$36</f>
        <v>2.8395045495187503</v>
      </c>
      <c r="H1240">
        <f>(G1240+G1241)/2</f>
        <v>2.651475306369326</v>
      </c>
      <c r="I1240">
        <f t="shared" si="78"/>
        <v>2.762912217956135</v>
      </c>
      <c r="J1240" s="9">
        <v>2.836780849193409</v>
      </c>
      <c r="K1240">
        <f t="shared" si="79"/>
        <v>2.396106236060656</v>
      </c>
    </row>
    <row r="1241" spans="1:11" ht="12.75">
      <c r="A1241" s="2" t="s">
        <v>20</v>
      </c>
      <c r="B1241" s="1">
        <v>0.8541666666666666</v>
      </c>
      <c r="C1241">
        <v>7</v>
      </c>
      <c r="D1241">
        <v>3747</v>
      </c>
      <c r="E1241">
        <v>3147</v>
      </c>
      <c r="F1241" s="8">
        <f t="shared" si="77"/>
        <v>3747</v>
      </c>
      <c r="G1241">
        <f>F1241*100/Hoja3!$C$36</f>
        <v>2.463446063219902</v>
      </c>
      <c r="H1241">
        <f>(G1241+G1242)/2</f>
        <v>2.043667490664282</v>
      </c>
      <c r="I1241">
        <f t="shared" si="78"/>
        <v>2.651475306369326</v>
      </c>
      <c r="J1241" s="9">
        <v>2.836780849193409</v>
      </c>
      <c r="K1241">
        <f t="shared" si="79"/>
        <v>2.396106236060656</v>
      </c>
    </row>
    <row r="1242" spans="1:11" ht="12.75">
      <c r="A1242" s="2" t="s">
        <v>20</v>
      </c>
      <c r="B1242" s="1">
        <v>0.875</v>
      </c>
      <c r="C1242">
        <v>7</v>
      </c>
      <c r="D1242">
        <v>2470</v>
      </c>
      <c r="E1242">
        <v>1516</v>
      </c>
      <c r="F1242" s="8">
        <f t="shared" si="77"/>
        <v>2470</v>
      </c>
      <c r="G1242">
        <f>F1242*100/Hoja3!$C$36</f>
        <v>1.6238889181086624</v>
      </c>
      <c r="H1242">
        <f>(G1242+G1243)/2</f>
        <v>1.229421974438542</v>
      </c>
      <c r="I1242">
        <f t="shared" si="78"/>
        <v>1.229421974438542</v>
      </c>
      <c r="J1242" s="9">
        <v>1.4183904245967045</v>
      </c>
      <c r="K1242">
        <f t="shared" si="79"/>
        <v>1.5974041573737707</v>
      </c>
    </row>
    <row r="1243" spans="1:11" ht="12.75">
      <c r="A1243" s="2" t="s">
        <v>20</v>
      </c>
      <c r="B1243" s="1">
        <v>0.8958333333333334</v>
      </c>
      <c r="C1243">
        <v>19</v>
      </c>
      <c r="D1243">
        <v>1270</v>
      </c>
      <c r="E1243">
        <v>462</v>
      </c>
      <c r="F1243" s="8">
        <f t="shared" si="77"/>
        <v>1270</v>
      </c>
      <c r="G1243">
        <f>F1243*100/Hoja3!$C$36</f>
        <v>0.8349550307684216</v>
      </c>
      <c r="H1243">
        <f>(G1243+G1244)/2</f>
        <v>0.6975490453899963</v>
      </c>
      <c r="I1243">
        <f t="shared" si="78"/>
        <v>0.6975490453899963</v>
      </c>
      <c r="J1243" s="9">
        <v>0.7091952122983523</v>
      </c>
      <c r="K1243">
        <f t="shared" si="79"/>
        <v>0.7987020786868854</v>
      </c>
    </row>
    <row r="1244" spans="1:11" ht="12.75">
      <c r="A1244" s="2" t="s">
        <v>20</v>
      </c>
      <c r="B1244" s="1">
        <v>0.9166666666666666</v>
      </c>
      <c r="C1244">
        <v>19</v>
      </c>
      <c r="D1244">
        <v>852</v>
      </c>
      <c r="E1244">
        <v>524</v>
      </c>
      <c r="F1244" s="8">
        <f t="shared" si="77"/>
        <v>852</v>
      </c>
      <c r="G1244">
        <f>F1244*100/Hoja3!$C$36</f>
        <v>0.560143060011571</v>
      </c>
      <c r="H1244">
        <f>(G1244+G1245)/2</f>
        <v>0.4986719612896439</v>
      </c>
      <c r="I1244">
        <f t="shared" si="78"/>
        <v>0.4986719612896439</v>
      </c>
      <c r="J1244" s="9">
        <v>0.7091952122983523</v>
      </c>
      <c r="K1244">
        <f t="shared" si="79"/>
        <v>0.7987020786868854</v>
      </c>
    </row>
    <row r="1245" spans="1:11" ht="12.75">
      <c r="A1245" s="2" t="s">
        <v>20</v>
      </c>
      <c r="B1245" s="1">
        <v>0.9375</v>
      </c>
      <c r="C1245">
        <v>19</v>
      </c>
      <c r="D1245">
        <v>665</v>
      </c>
      <c r="E1245">
        <v>425</v>
      </c>
      <c r="F1245" s="8">
        <f t="shared" si="77"/>
        <v>665</v>
      </c>
      <c r="G1245">
        <f>F1245*100/Hoja3!$C$36</f>
        <v>0.43720086256771684</v>
      </c>
      <c r="H1245">
        <f>(G1245+G1246)/2</f>
        <v>0.374414874033556</v>
      </c>
      <c r="I1245">
        <f t="shared" si="78"/>
        <v>0.4986719612896439</v>
      </c>
      <c r="J1245" s="9">
        <v>0.7091952122983523</v>
      </c>
      <c r="K1245">
        <f t="shared" si="79"/>
        <v>0.7987020786868854</v>
      </c>
    </row>
    <row r="1246" spans="1:11" ht="12.75">
      <c r="A1246" s="2" t="s">
        <v>20</v>
      </c>
      <c r="B1246" s="1">
        <v>0.9583333333333334</v>
      </c>
      <c r="C1246">
        <v>19</v>
      </c>
      <c r="D1246">
        <v>474</v>
      </c>
      <c r="E1246">
        <v>144</v>
      </c>
      <c r="F1246" s="8">
        <f t="shared" si="77"/>
        <v>474</v>
      </c>
      <c r="G1246">
        <f>F1246*100/Hoja3!$C$36</f>
        <v>0.31162888549939516</v>
      </c>
      <c r="H1246">
        <f>(G1246+G1247)/2</f>
        <v>0.15581444274969758</v>
      </c>
      <c r="I1246">
        <f t="shared" si="78"/>
        <v>0.374414874033556</v>
      </c>
      <c r="J1246" s="9">
        <v>0.7091952122983523</v>
      </c>
      <c r="K1246">
        <f t="shared" si="79"/>
        <v>0.7987020786868854</v>
      </c>
    </row>
    <row r="1247" ht="12.75">
      <c r="B1247" s="1"/>
    </row>
    <row r="1248" spans="1:11" ht="12.75">
      <c r="A1248" s="2" t="s">
        <v>21</v>
      </c>
      <c r="B1248" s="1">
        <v>0.25</v>
      </c>
      <c r="C1248">
        <v>12</v>
      </c>
      <c r="D1248">
        <v>422</v>
      </c>
      <c r="E1248">
        <v>253</v>
      </c>
      <c r="F1248" s="8">
        <f t="shared" si="77"/>
        <v>422</v>
      </c>
      <c r="G1248">
        <f>F1248*100/Hoja3!$C$37</f>
        <v>0.43761860812394354</v>
      </c>
      <c r="H1248">
        <f>(G1248+G1249)/2</f>
        <v>1.4761850442285158</v>
      </c>
      <c r="I1248">
        <f>(H1248+H1249)/2</f>
        <v>2.099947112443094</v>
      </c>
      <c r="J1248" s="9">
        <v>2.0912806640425354</v>
      </c>
      <c r="K1248">
        <f t="shared" si="79"/>
        <v>2.396106236060656</v>
      </c>
    </row>
    <row r="1249" spans="1:11" ht="12.75">
      <c r="A1249" s="2" t="s">
        <v>21</v>
      </c>
      <c r="B1249" s="1">
        <v>0.2708333333333333</v>
      </c>
      <c r="C1249">
        <v>12</v>
      </c>
      <c r="D1249">
        <v>936</v>
      </c>
      <c r="E1249">
        <v>2425</v>
      </c>
      <c r="F1249" s="8">
        <f t="shared" si="77"/>
        <v>2425</v>
      </c>
      <c r="G1249">
        <f>F1249*100/Hoja3!$C$37</f>
        <v>2.514751480333088</v>
      </c>
      <c r="H1249">
        <f>(G1249+G1250)/2</f>
        <v>2.7237091806576723</v>
      </c>
      <c r="I1249">
        <f t="shared" si="78"/>
        <v>2.7237091806576723</v>
      </c>
      <c r="J1249" s="9">
        <v>2.7883742187233804</v>
      </c>
      <c r="K1249">
        <f t="shared" si="79"/>
        <v>2.396106236060656</v>
      </c>
    </row>
    <row r="1250" spans="1:11" ht="12.75">
      <c r="A1250" s="2" t="s">
        <v>21</v>
      </c>
      <c r="B1250" s="1">
        <v>0.2916666666666667</v>
      </c>
      <c r="C1250">
        <v>4</v>
      </c>
      <c r="D1250">
        <v>2828</v>
      </c>
      <c r="E1250">
        <v>1553</v>
      </c>
      <c r="F1250" s="8">
        <f t="shared" si="77"/>
        <v>2828</v>
      </c>
      <c r="G1250">
        <f>F1250*100/Hoja3!$C$37</f>
        <v>2.9326668809822567</v>
      </c>
      <c r="H1250">
        <f>(G1250+G1251)/2</f>
        <v>3.7622756167622446</v>
      </c>
      <c r="I1250">
        <f t="shared" si="78"/>
        <v>2.7237091806576723</v>
      </c>
      <c r="J1250" s="9">
        <v>2.7883742187233804</v>
      </c>
      <c r="K1250">
        <f t="shared" si="79"/>
        <v>2.396106236060656</v>
      </c>
    </row>
    <row r="1251" spans="1:11" ht="12.75">
      <c r="A1251" s="2" t="s">
        <v>21</v>
      </c>
      <c r="B1251" s="1">
        <v>0.3125</v>
      </c>
      <c r="C1251">
        <v>5</v>
      </c>
      <c r="D1251">
        <v>3399</v>
      </c>
      <c r="E1251">
        <v>4428</v>
      </c>
      <c r="F1251" s="8">
        <f t="shared" si="77"/>
        <v>4428</v>
      </c>
      <c r="G1251">
        <f>F1251*100/Hoja3!$C$37</f>
        <v>4.591884352542232</v>
      </c>
      <c r="H1251">
        <f>(G1251+G1252)/2</f>
        <v>4.774916779873692</v>
      </c>
      <c r="I1251">
        <f t="shared" si="78"/>
        <v>4.774916779873692</v>
      </c>
      <c r="J1251" s="9">
        <v>4.879654882765916</v>
      </c>
      <c r="K1251">
        <f t="shared" si="79"/>
        <v>4.792212472121312</v>
      </c>
    </row>
    <row r="1252" spans="1:11" ht="12.75">
      <c r="A1252" s="2" t="s">
        <v>21</v>
      </c>
      <c r="B1252" s="1">
        <v>0.3333333333333333</v>
      </c>
      <c r="C1252">
        <v>5</v>
      </c>
      <c r="D1252">
        <v>3984</v>
      </c>
      <c r="E1252">
        <v>4781</v>
      </c>
      <c r="F1252" s="8">
        <f t="shared" si="77"/>
        <v>4781</v>
      </c>
      <c r="G1252">
        <f>F1252*100/Hoja3!$C$37</f>
        <v>4.957949207205152</v>
      </c>
      <c r="H1252">
        <f>(G1252+G1253)/2</f>
        <v>4.879654882765916</v>
      </c>
      <c r="I1252">
        <f t="shared" si="78"/>
        <v>4.879654882765916</v>
      </c>
      <c r="J1252" s="9">
        <v>4.879654882765916</v>
      </c>
      <c r="K1252">
        <f t="shared" si="79"/>
        <v>4.792212472121312</v>
      </c>
    </row>
    <row r="1253" spans="1:11" ht="12.75">
      <c r="A1253" s="2" t="s">
        <v>21</v>
      </c>
      <c r="B1253" s="1">
        <v>0.3541666666666667</v>
      </c>
      <c r="C1253">
        <v>5</v>
      </c>
      <c r="D1253">
        <v>3208</v>
      </c>
      <c r="E1253">
        <v>4630</v>
      </c>
      <c r="F1253" s="8">
        <f aca="true" t="shared" si="80" ref="F1253:F1316">IF(E1253&gt;D1253,E1253,D1253)</f>
        <v>4630</v>
      </c>
      <c r="G1253">
        <f>F1253*100/Hoja3!$C$37</f>
        <v>4.801360558326679</v>
      </c>
      <c r="H1253">
        <f aca="true" t="shared" si="81" ref="H1253:H1316">(G1253+G1254)/2</f>
        <v>4.431147659984859</v>
      </c>
      <c r="I1253">
        <f aca="true" t="shared" si="82" ref="I1253:I1316">IF(ABS((G1253-H1252))&gt;ABS((G1253-H1253)),H1253,H1252)</f>
        <v>4.879654882765916</v>
      </c>
      <c r="J1253" s="9">
        <v>4.879654882765916</v>
      </c>
      <c r="K1253">
        <f t="shared" si="79"/>
        <v>4.792212472121312</v>
      </c>
    </row>
    <row r="1254" spans="1:11" ht="12.75">
      <c r="A1254" s="2" t="s">
        <v>21</v>
      </c>
      <c r="B1254" s="1">
        <v>0.375</v>
      </c>
      <c r="C1254">
        <v>5</v>
      </c>
      <c r="D1254">
        <v>3916</v>
      </c>
      <c r="E1254">
        <v>3642</v>
      </c>
      <c r="F1254" s="8">
        <f t="shared" si="80"/>
        <v>3916</v>
      </c>
      <c r="G1254">
        <f>F1254*100/Hoja3!$C$37</f>
        <v>4.06093476164304</v>
      </c>
      <c r="H1254">
        <f t="shared" si="81"/>
        <v>4.309298876917174</v>
      </c>
      <c r="I1254">
        <f t="shared" si="82"/>
        <v>4.309298876917174</v>
      </c>
      <c r="J1254" s="9">
        <v>4.182561328085071</v>
      </c>
      <c r="K1254">
        <f t="shared" si="79"/>
        <v>3.993510393434427</v>
      </c>
    </row>
    <row r="1255" spans="1:11" ht="12.75">
      <c r="A1255" s="2" t="s">
        <v>21</v>
      </c>
      <c r="B1255" s="1">
        <v>0.3958333333333333</v>
      </c>
      <c r="C1255">
        <v>5</v>
      </c>
      <c r="D1255">
        <v>4395</v>
      </c>
      <c r="E1255">
        <v>2877</v>
      </c>
      <c r="F1255" s="8">
        <f t="shared" si="80"/>
        <v>4395</v>
      </c>
      <c r="G1255">
        <f>F1255*100/Hoja3!$C$37</f>
        <v>4.557662992191307</v>
      </c>
      <c r="H1255">
        <f t="shared" si="81"/>
        <v>4.061971772562765</v>
      </c>
      <c r="I1255">
        <f t="shared" si="82"/>
        <v>4.309298876917174</v>
      </c>
      <c r="J1255" s="9">
        <v>4.182561328085071</v>
      </c>
      <c r="K1255">
        <f t="shared" si="79"/>
        <v>3.993510393434427</v>
      </c>
    </row>
    <row r="1256" spans="1:11" ht="12.75">
      <c r="A1256" s="2" t="s">
        <v>21</v>
      </c>
      <c r="B1256" s="1">
        <v>0.4166666666666667</v>
      </c>
      <c r="C1256">
        <v>8</v>
      </c>
      <c r="D1256">
        <v>3439</v>
      </c>
      <c r="E1256">
        <v>2552</v>
      </c>
      <c r="F1256" s="8">
        <f t="shared" si="80"/>
        <v>3439</v>
      </c>
      <c r="G1256">
        <f>F1256*100/Hoja3!$C$37</f>
        <v>3.5662805529342223</v>
      </c>
      <c r="H1256">
        <f t="shared" si="81"/>
        <v>3.7436094202071946</v>
      </c>
      <c r="I1256">
        <f t="shared" si="82"/>
        <v>3.7436094202071946</v>
      </c>
      <c r="J1256" s="9">
        <v>3.4854677734042254</v>
      </c>
      <c r="K1256">
        <f t="shared" si="79"/>
        <v>3.993510393434427</v>
      </c>
    </row>
    <row r="1257" spans="1:11" ht="12.75">
      <c r="A1257" s="2" t="s">
        <v>21</v>
      </c>
      <c r="B1257" s="1">
        <v>0.4375</v>
      </c>
      <c r="C1257">
        <v>8</v>
      </c>
      <c r="D1257">
        <v>3781</v>
      </c>
      <c r="E1257">
        <v>3542</v>
      </c>
      <c r="F1257" s="8">
        <f t="shared" si="80"/>
        <v>3781</v>
      </c>
      <c r="G1257">
        <f>F1257*100/Hoja3!$C$37</f>
        <v>3.9209382874801673</v>
      </c>
      <c r="H1257">
        <f t="shared" si="81"/>
        <v>3.5476143563791727</v>
      </c>
      <c r="I1257">
        <f t="shared" si="82"/>
        <v>3.7436094202071946</v>
      </c>
      <c r="J1257" s="9">
        <v>3.4854677734042254</v>
      </c>
      <c r="K1257">
        <f t="shared" si="79"/>
        <v>3.993510393434427</v>
      </c>
    </row>
    <row r="1258" spans="1:11" ht="12.75">
      <c r="A1258" s="2" t="s">
        <v>21</v>
      </c>
      <c r="B1258" s="1">
        <v>0.4583333333333333</v>
      </c>
      <c r="C1258">
        <v>8</v>
      </c>
      <c r="D1258">
        <v>3061</v>
      </c>
      <c r="E1258">
        <v>2251</v>
      </c>
      <c r="F1258" s="8">
        <f t="shared" si="80"/>
        <v>3061</v>
      </c>
      <c r="G1258">
        <f>F1258*100/Hoja3!$C$37</f>
        <v>3.174290425278178</v>
      </c>
      <c r="H1258">
        <f t="shared" si="81"/>
        <v>3.716647136294345</v>
      </c>
      <c r="I1258">
        <f t="shared" si="82"/>
        <v>3.5476143563791727</v>
      </c>
      <c r="J1258" s="9">
        <v>3.4854677734042254</v>
      </c>
      <c r="K1258">
        <f t="shared" si="79"/>
        <v>3.1948083147475415</v>
      </c>
    </row>
    <row r="1259" spans="1:11" ht="12.75">
      <c r="A1259" s="2" t="s">
        <v>21</v>
      </c>
      <c r="B1259" s="1">
        <v>0.4791666666666667</v>
      </c>
      <c r="C1259">
        <v>8</v>
      </c>
      <c r="D1259">
        <v>4107</v>
      </c>
      <c r="E1259">
        <v>2551</v>
      </c>
      <c r="F1259" s="8">
        <f t="shared" si="80"/>
        <v>4107</v>
      </c>
      <c r="G1259">
        <f>F1259*100/Hoja3!$C$37</f>
        <v>4.259003847310512</v>
      </c>
      <c r="H1259">
        <f t="shared" si="81"/>
        <v>3.5419107963206855</v>
      </c>
      <c r="I1259">
        <f t="shared" si="82"/>
        <v>3.716647136294345</v>
      </c>
      <c r="J1259" s="9">
        <v>3.4854677734042254</v>
      </c>
      <c r="K1259">
        <f t="shared" si="79"/>
        <v>3.993510393434427</v>
      </c>
    </row>
    <row r="1260" spans="1:11" ht="12.75">
      <c r="A1260" s="2" t="s">
        <v>21</v>
      </c>
      <c r="B1260" s="1">
        <v>0.5</v>
      </c>
      <c r="C1260">
        <v>8</v>
      </c>
      <c r="D1260">
        <v>2724</v>
      </c>
      <c r="E1260">
        <v>2511</v>
      </c>
      <c r="F1260" s="8">
        <f t="shared" si="80"/>
        <v>2724</v>
      </c>
      <c r="G1260">
        <f>F1260*100/Hoja3!$C$37</f>
        <v>2.8248177453308583</v>
      </c>
      <c r="H1260">
        <f t="shared" si="81"/>
        <v>3.2105858074685525</v>
      </c>
      <c r="I1260">
        <f t="shared" si="82"/>
        <v>3.2105858074685525</v>
      </c>
      <c r="J1260" s="9">
        <v>3.4854677734042254</v>
      </c>
      <c r="K1260">
        <f t="shared" si="79"/>
        <v>3.1948083147475415</v>
      </c>
    </row>
    <row r="1261" spans="1:11" ht="12.75">
      <c r="A1261" s="2" t="s">
        <v>21</v>
      </c>
      <c r="B1261" s="1">
        <v>0.5208333333333334</v>
      </c>
      <c r="C1261">
        <v>8</v>
      </c>
      <c r="D1261">
        <v>3468</v>
      </c>
      <c r="E1261">
        <v>1562</v>
      </c>
      <c r="F1261" s="8">
        <f t="shared" si="80"/>
        <v>3468</v>
      </c>
      <c r="G1261">
        <f>F1261*100/Hoja3!$C$37</f>
        <v>3.596353869606247</v>
      </c>
      <c r="H1261">
        <f t="shared" si="81"/>
        <v>3.22665947672429</v>
      </c>
      <c r="I1261">
        <f t="shared" si="82"/>
        <v>3.22665947672429</v>
      </c>
      <c r="J1261" s="9">
        <v>3.4854677734042254</v>
      </c>
      <c r="K1261">
        <f t="shared" si="79"/>
        <v>3.1948083147475415</v>
      </c>
    </row>
    <row r="1262" spans="1:11" ht="12.75">
      <c r="A1262" s="2" t="s">
        <v>21</v>
      </c>
      <c r="B1262" s="1">
        <v>0.5416666666666666</v>
      </c>
      <c r="C1262">
        <v>8</v>
      </c>
      <c r="D1262">
        <v>2755</v>
      </c>
      <c r="E1262">
        <v>2156</v>
      </c>
      <c r="F1262" s="8">
        <f t="shared" si="80"/>
        <v>2755</v>
      </c>
      <c r="G1262">
        <f>F1262*100/Hoja3!$C$37</f>
        <v>2.856965083842333</v>
      </c>
      <c r="H1262">
        <f t="shared" si="81"/>
        <v>3.349026765251838</v>
      </c>
      <c r="I1262">
        <f t="shared" si="82"/>
        <v>3.22665947672429</v>
      </c>
      <c r="J1262" s="9">
        <v>3.4854677734042254</v>
      </c>
      <c r="K1262">
        <f t="shared" si="79"/>
        <v>3.1948083147475415</v>
      </c>
    </row>
    <row r="1263" spans="1:11" ht="12.75">
      <c r="A1263" s="2" t="s">
        <v>21</v>
      </c>
      <c r="B1263" s="1">
        <v>0.5625</v>
      </c>
      <c r="C1263">
        <v>8</v>
      </c>
      <c r="D1263">
        <v>3704</v>
      </c>
      <c r="E1263">
        <v>1997</v>
      </c>
      <c r="F1263" s="8">
        <f t="shared" si="80"/>
        <v>3704</v>
      </c>
      <c r="G1263">
        <f>F1263*100/Hoja3!$C$37</f>
        <v>3.8410884466613435</v>
      </c>
      <c r="H1263">
        <f t="shared" si="81"/>
        <v>3.3542118198504633</v>
      </c>
      <c r="I1263">
        <f t="shared" si="82"/>
        <v>3.3542118198504633</v>
      </c>
      <c r="J1263" s="9">
        <v>3.4854677734042254</v>
      </c>
      <c r="K1263">
        <f t="shared" si="79"/>
        <v>3.1948083147475415</v>
      </c>
    </row>
    <row r="1264" spans="1:11" ht="12.75">
      <c r="A1264" s="2" t="s">
        <v>21</v>
      </c>
      <c r="B1264" s="1">
        <v>0.5833333333333334</v>
      </c>
      <c r="C1264">
        <v>8</v>
      </c>
      <c r="D1264">
        <v>2752</v>
      </c>
      <c r="E1264">
        <v>2765</v>
      </c>
      <c r="F1264" s="8">
        <f t="shared" si="80"/>
        <v>2765</v>
      </c>
      <c r="G1264">
        <f>F1264*100/Hoja3!$C$37</f>
        <v>2.8673351930395827</v>
      </c>
      <c r="H1264">
        <f t="shared" si="81"/>
        <v>3.245844178739202</v>
      </c>
      <c r="I1264">
        <f t="shared" si="82"/>
        <v>3.245844178739202</v>
      </c>
      <c r="J1264" s="9">
        <v>3.4854677734042254</v>
      </c>
      <c r="K1264">
        <f t="shared" si="79"/>
        <v>3.1948083147475415</v>
      </c>
    </row>
    <row r="1265" spans="1:11" ht="12.75">
      <c r="A1265" s="2" t="s">
        <v>21</v>
      </c>
      <c r="B1265" s="1">
        <v>0.6041666666666666</v>
      </c>
      <c r="C1265">
        <v>8</v>
      </c>
      <c r="D1265">
        <v>3495</v>
      </c>
      <c r="E1265">
        <v>2160</v>
      </c>
      <c r="F1265" s="8">
        <f t="shared" si="80"/>
        <v>3495</v>
      </c>
      <c r="G1265">
        <f>F1265*100/Hoja3!$C$37</f>
        <v>3.6243531644388214</v>
      </c>
      <c r="H1265">
        <f t="shared" si="81"/>
        <v>3.4397652207277742</v>
      </c>
      <c r="I1265">
        <f t="shared" si="82"/>
        <v>3.4397652207277742</v>
      </c>
      <c r="J1265" s="9">
        <v>3.4854677734042254</v>
      </c>
      <c r="K1265">
        <f t="shared" si="79"/>
        <v>3.1948083147475415</v>
      </c>
    </row>
    <row r="1266" spans="1:11" ht="12.75">
      <c r="A1266" s="2" t="s">
        <v>21</v>
      </c>
      <c r="B1266" s="1">
        <v>0.625</v>
      </c>
      <c r="C1266">
        <v>8</v>
      </c>
      <c r="D1266">
        <v>3139</v>
      </c>
      <c r="E1266">
        <v>2165</v>
      </c>
      <c r="F1266" s="8">
        <f t="shared" si="80"/>
        <v>3139</v>
      </c>
      <c r="G1266">
        <f>F1266*100/Hoja3!$C$37</f>
        <v>3.255177277016727</v>
      </c>
      <c r="H1266">
        <f t="shared" si="81"/>
        <v>3.062811751407742</v>
      </c>
      <c r="I1266">
        <f t="shared" si="82"/>
        <v>3.4397652207277742</v>
      </c>
      <c r="J1266" s="9">
        <v>3.4854677734042254</v>
      </c>
      <c r="K1266">
        <f t="shared" si="79"/>
        <v>3.1948083147475415</v>
      </c>
    </row>
    <row r="1267" spans="1:11" ht="12.75">
      <c r="A1267" s="2" t="s">
        <v>21</v>
      </c>
      <c r="B1267" s="1">
        <v>0.6458333333333334</v>
      </c>
      <c r="C1267">
        <v>9</v>
      </c>
      <c r="D1267">
        <v>2768</v>
      </c>
      <c r="E1267">
        <v>1967</v>
      </c>
      <c r="F1267" s="8">
        <f t="shared" si="80"/>
        <v>2768</v>
      </c>
      <c r="G1267">
        <f>F1267*100/Hoja3!$C$37</f>
        <v>2.8704462257987577</v>
      </c>
      <c r="H1267">
        <f t="shared" si="81"/>
        <v>2.780226275782684</v>
      </c>
      <c r="I1267">
        <f t="shared" si="82"/>
        <v>2.780226275782684</v>
      </c>
      <c r="J1267" s="9">
        <v>2.7883742187233804</v>
      </c>
      <c r="K1267">
        <f t="shared" si="79"/>
        <v>2.396106236060656</v>
      </c>
    </row>
    <row r="1268" spans="1:11" ht="12.75">
      <c r="A1268" s="2" t="s">
        <v>21</v>
      </c>
      <c r="B1268" s="1">
        <v>0.6666666666666666</v>
      </c>
      <c r="C1268">
        <v>9</v>
      </c>
      <c r="D1268">
        <v>2594</v>
      </c>
      <c r="E1268">
        <v>2277</v>
      </c>
      <c r="F1268" s="8">
        <f t="shared" si="80"/>
        <v>2594</v>
      </c>
      <c r="G1268">
        <f>F1268*100/Hoja3!$C$37</f>
        <v>2.6900063257666105</v>
      </c>
      <c r="H1268">
        <f t="shared" si="81"/>
        <v>2.407420850141552</v>
      </c>
      <c r="I1268">
        <f t="shared" si="82"/>
        <v>2.780226275782684</v>
      </c>
      <c r="J1268" s="9">
        <v>2.7883742187233804</v>
      </c>
      <c r="K1268">
        <f t="shared" si="79"/>
        <v>2.396106236060656</v>
      </c>
    </row>
    <row r="1269" spans="1:11" ht="12.75">
      <c r="A1269" s="2" t="s">
        <v>21</v>
      </c>
      <c r="B1269" s="1">
        <v>0.6875</v>
      </c>
      <c r="C1269">
        <v>9</v>
      </c>
      <c r="D1269">
        <v>2049</v>
      </c>
      <c r="E1269">
        <v>1652</v>
      </c>
      <c r="F1269" s="8">
        <f t="shared" si="80"/>
        <v>2049</v>
      </c>
      <c r="G1269">
        <f>F1269*100/Hoja3!$C$37</f>
        <v>2.124835374516494</v>
      </c>
      <c r="H1269">
        <f t="shared" si="81"/>
        <v>2.7480789372712096</v>
      </c>
      <c r="I1269">
        <f t="shared" si="82"/>
        <v>2.407420850141552</v>
      </c>
      <c r="J1269" s="9">
        <v>2.7883742187233804</v>
      </c>
      <c r="K1269">
        <f t="shared" si="79"/>
        <v>2.396106236060656</v>
      </c>
    </row>
    <row r="1270" spans="1:11" ht="12.75">
      <c r="A1270" s="2" t="s">
        <v>21</v>
      </c>
      <c r="B1270" s="1">
        <v>0.7083333333333334</v>
      </c>
      <c r="C1270">
        <v>9</v>
      </c>
      <c r="D1270">
        <v>3251</v>
      </c>
      <c r="E1270">
        <v>1790</v>
      </c>
      <c r="F1270" s="8">
        <f t="shared" si="80"/>
        <v>3251</v>
      </c>
      <c r="G1270">
        <f>F1270*100/Hoja3!$C$37</f>
        <v>3.3713225000259253</v>
      </c>
      <c r="H1270">
        <f t="shared" si="81"/>
        <v>2.940962968340057</v>
      </c>
      <c r="I1270">
        <f t="shared" si="82"/>
        <v>2.940962968340057</v>
      </c>
      <c r="J1270" s="9">
        <v>2.7883742187233804</v>
      </c>
      <c r="K1270">
        <f t="shared" si="79"/>
        <v>3.1948083147475415</v>
      </c>
    </row>
    <row r="1271" spans="1:11" ht="12.75">
      <c r="A1271" s="2" t="s">
        <v>21</v>
      </c>
      <c r="B1271" s="1">
        <v>0.7291666666666666</v>
      </c>
      <c r="C1271">
        <v>9</v>
      </c>
      <c r="D1271">
        <v>2421</v>
      </c>
      <c r="E1271">
        <v>1688</v>
      </c>
      <c r="F1271" s="8">
        <f t="shared" si="80"/>
        <v>2421</v>
      </c>
      <c r="G1271">
        <f>F1271*100/Hoja3!$C$37</f>
        <v>2.510603436654188</v>
      </c>
      <c r="H1271">
        <f t="shared" si="81"/>
        <v>2.8471134801049454</v>
      </c>
      <c r="I1271">
        <f t="shared" si="82"/>
        <v>2.8471134801049454</v>
      </c>
      <c r="J1271" s="9">
        <v>2.7883742187233804</v>
      </c>
      <c r="K1271">
        <f t="shared" si="79"/>
        <v>3.1948083147475415</v>
      </c>
    </row>
    <row r="1272" spans="1:11" ht="12.75">
      <c r="A1272" s="2" t="s">
        <v>21</v>
      </c>
      <c r="B1272" s="1">
        <v>0.75</v>
      </c>
      <c r="C1272">
        <v>9</v>
      </c>
      <c r="D1272">
        <v>3070</v>
      </c>
      <c r="E1272">
        <v>2198</v>
      </c>
      <c r="F1272" s="8">
        <f t="shared" si="80"/>
        <v>3070</v>
      </c>
      <c r="G1272">
        <f>F1272*100/Hoja3!$C$37</f>
        <v>3.183623523555703</v>
      </c>
      <c r="H1272">
        <f t="shared" si="81"/>
        <v>3.1649573270006535</v>
      </c>
      <c r="I1272">
        <f t="shared" si="82"/>
        <v>3.1649573270006535</v>
      </c>
      <c r="J1272" s="9">
        <v>2.7883742187233804</v>
      </c>
      <c r="K1272">
        <f t="shared" si="79"/>
        <v>3.1948083147475415</v>
      </c>
    </row>
    <row r="1273" spans="1:11" ht="12.75">
      <c r="A1273" s="2" t="s">
        <v>21</v>
      </c>
      <c r="B1273" s="1">
        <v>0.7708333333333334</v>
      </c>
      <c r="C1273">
        <v>10</v>
      </c>
      <c r="D1273">
        <v>3034</v>
      </c>
      <c r="E1273">
        <v>1525</v>
      </c>
      <c r="F1273" s="8">
        <f t="shared" si="80"/>
        <v>3034</v>
      </c>
      <c r="G1273">
        <f>F1273*100/Hoja3!$C$37</f>
        <v>3.1462911304456034</v>
      </c>
      <c r="H1273">
        <f t="shared" si="81"/>
        <v>2.8014849996370463</v>
      </c>
      <c r="I1273">
        <f t="shared" si="82"/>
        <v>3.1649573270006535</v>
      </c>
      <c r="J1273" s="9">
        <v>2.7883742187233804</v>
      </c>
      <c r="K1273">
        <f t="shared" si="79"/>
        <v>3.1948083147475415</v>
      </c>
    </row>
    <row r="1274" spans="1:11" ht="12.75">
      <c r="A1274" s="2" t="s">
        <v>21</v>
      </c>
      <c r="B1274" s="1">
        <v>0.7916666666666666</v>
      </c>
      <c r="C1274">
        <v>10</v>
      </c>
      <c r="D1274">
        <v>2369</v>
      </c>
      <c r="E1274">
        <v>1614</v>
      </c>
      <c r="F1274" s="8">
        <f t="shared" si="80"/>
        <v>2369</v>
      </c>
      <c r="G1274">
        <f>F1274*100/Hoja3!$C$37</f>
        <v>2.456678868828489</v>
      </c>
      <c r="H1274">
        <f t="shared" si="81"/>
        <v>2.620008088685174</v>
      </c>
      <c r="I1274">
        <f t="shared" si="82"/>
        <v>2.620008088685174</v>
      </c>
      <c r="J1274" s="9">
        <v>2.7883742187233804</v>
      </c>
      <c r="K1274">
        <f t="shared" si="79"/>
        <v>2.396106236060656</v>
      </c>
    </row>
    <row r="1275" spans="1:11" ht="12.75">
      <c r="A1275" s="2" t="s">
        <v>21</v>
      </c>
      <c r="B1275" s="1">
        <v>0.8125</v>
      </c>
      <c r="C1275">
        <v>10</v>
      </c>
      <c r="D1275">
        <v>2684</v>
      </c>
      <c r="E1275">
        <v>1502</v>
      </c>
      <c r="F1275" s="8">
        <f t="shared" si="80"/>
        <v>2684</v>
      </c>
      <c r="G1275">
        <f>F1275*100/Hoja3!$C$37</f>
        <v>2.783337308541859</v>
      </c>
      <c r="H1275">
        <f t="shared" si="81"/>
        <v>2.3312005475417656</v>
      </c>
      <c r="I1275">
        <f t="shared" si="82"/>
        <v>2.620008088685174</v>
      </c>
      <c r="J1275" s="9">
        <v>2.7883742187233804</v>
      </c>
      <c r="K1275">
        <f t="shared" si="79"/>
        <v>2.396106236060656</v>
      </c>
    </row>
    <row r="1276" spans="1:11" ht="12.75">
      <c r="A1276" s="2" t="s">
        <v>21</v>
      </c>
      <c r="B1276" s="1">
        <v>0.8333333333333334</v>
      </c>
      <c r="C1276">
        <v>10</v>
      </c>
      <c r="D1276">
        <v>1812</v>
      </c>
      <c r="E1276">
        <v>1215</v>
      </c>
      <c r="F1276" s="8">
        <f t="shared" si="80"/>
        <v>1812</v>
      </c>
      <c r="G1276">
        <f>F1276*100/Hoja3!$C$37</f>
        <v>1.8790637865416724</v>
      </c>
      <c r="H1276">
        <f t="shared" si="81"/>
        <v>2.0605406974935447</v>
      </c>
      <c r="I1276">
        <f t="shared" si="82"/>
        <v>2.0605406974935447</v>
      </c>
      <c r="J1276" s="9">
        <v>2.0912806640425354</v>
      </c>
      <c r="K1276">
        <f t="shared" si="79"/>
        <v>2.396106236060656</v>
      </c>
    </row>
    <row r="1277" spans="1:11" ht="12.75">
      <c r="A1277" s="2" t="s">
        <v>21</v>
      </c>
      <c r="B1277" s="1">
        <v>0.8541666666666666</v>
      </c>
      <c r="C1277">
        <v>10</v>
      </c>
      <c r="D1277">
        <v>2162</v>
      </c>
      <c r="E1277">
        <v>1293</v>
      </c>
      <c r="F1277" s="8">
        <f t="shared" si="80"/>
        <v>2162</v>
      </c>
      <c r="G1277">
        <f>F1277*100/Hoja3!$C$37</f>
        <v>2.242017608445417</v>
      </c>
      <c r="H1277">
        <f t="shared" si="81"/>
        <v>1.8355093279132229</v>
      </c>
      <c r="I1277">
        <f t="shared" si="82"/>
        <v>2.0605406974935447</v>
      </c>
      <c r="J1277" s="9">
        <v>2.0912806640425354</v>
      </c>
      <c r="K1277">
        <f t="shared" si="79"/>
        <v>2.396106236060656</v>
      </c>
    </row>
    <row r="1278" spans="1:11" ht="12.75">
      <c r="A1278" s="2" t="s">
        <v>21</v>
      </c>
      <c r="B1278" s="1">
        <v>0.875</v>
      </c>
      <c r="C1278">
        <v>10</v>
      </c>
      <c r="D1278">
        <v>1378</v>
      </c>
      <c r="E1278">
        <v>857</v>
      </c>
      <c r="F1278" s="8">
        <f t="shared" si="80"/>
        <v>1378</v>
      </c>
      <c r="G1278">
        <f>F1278*100/Hoja3!$C$37</f>
        <v>1.4290010473810288</v>
      </c>
      <c r="H1278">
        <f t="shared" si="81"/>
        <v>1.2677458493637936</v>
      </c>
      <c r="I1278">
        <f t="shared" si="82"/>
        <v>1.2677458493637936</v>
      </c>
      <c r="J1278" s="9">
        <v>1.3941871093616902</v>
      </c>
      <c r="K1278">
        <f t="shared" si="79"/>
        <v>1.5974041573737707</v>
      </c>
    </row>
    <row r="1279" spans="1:11" ht="12.75">
      <c r="A1279" s="2" t="s">
        <v>21</v>
      </c>
      <c r="B1279" s="1">
        <v>0.8958333333333334</v>
      </c>
      <c r="C1279">
        <v>19</v>
      </c>
      <c r="D1279">
        <v>1067</v>
      </c>
      <c r="E1279">
        <v>585</v>
      </c>
      <c r="F1279" s="8">
        <f t="shared" si="80"/>
        <v>1067</v>
      </c>
      <c r="G1279">
        <f>F1279*100/Hoja3!$C$37</f>
        <v>1.1064906513465587</v>
      </c>
      <c r="H1279">
        <f t="shared" si="81"/>
        <v>0.8684966452696747</v>
      </c>
      <c r="I1279">
        <f t="shared" si="82"/>
        <v>1.2677458493637936</v>
      </c>
      <c r="J1279" s="9">
        <v>1.3941871093616902</v>
      </c>
      <c r="K1279">
        <f t="shared" si="79"/>
        <v>1.5974041573737707</v>
      </c>
    </row>
    <row r="1280" spans="1:11" ht="12.75">
      <c r="A1280" s="2" t="s">
        <v>21</v>
      </c>
      <c r="B1280" s="1">
        <v>0.9166666666666666</v>
      </c>
      <c r="C1280">
        <v>19</v>
      </c>
      <c r="D1280">
        <v>487</v>
      </c>
      <c r="E1280">
        <v>608</v>
      </c>
      <c r="F1280" s="8">
        <f t="shared" si="80"/>
        <v>608</v>
      </c>
      <c r="G1280">
        <f>F1280*100/Hoja3!$C$37</f>
        <v>0.6305026391927907</v>
      </c>
      <c r="H1280">
        <f t="shared" si="81"/>
        <v>0.6004293225207662</v>
      </c>
      <c r="I1280">
        <f t="shared" si="82"/>
        <v>0.6004293225207662</v>
      </c>
      <c r="J1280" s="9">
        <v>0.6970935546808451</v>
      </c>
      <c r="K1280">
        <f t="shared" si="79"/>
        <v>0.7987020786868854</v>
      </c>
    </row>
    <row r="1281" spans="1:11" ht="12.75">
      <c r="A1281" s="2" t="s">
        <v>21</v>
      </c>
      <c r="B1281" s="1">
        <v>0.9375</v>
      </c>
      <c r="C1281">
        <v>19</v>
      </c>
      <c r="D1281">
        <v>550</v>
      </c>
      <c r="E1281">
        <v>391</v>
      </c>
      <c r="F1281" s="8">
        <f t="shared" si="80"/>
        <v>550</v>
      </c>
      <c r="G1281">
        <f>F1281*100/Hoja3!$C$37</f>
        <v>0.5703560058487416</v>
      </c>
      <c r="H1281">
        <f t="shared" si="81"/>
        <v>0.46717341933610557</v>
      </c>
      <c r="I1281">
        <f t="shared" si="82"/>
        <v>0.6004293225207662</v>
      </c>
      <c r="J1281" s="9">
        <v>0.6970935546808451</v>
      </c>
      <c r="K1281">
        <f t="shared" si="79"/>
        <v>0.7987020786868854</v>
      </c>
    </row>
    <row r="1282" spans="1:11" ht="12.75">
      <c r="A1282" s="2" t="s">
        <v>21</v>
      </c>
      <c r="B1282" s="1">
        <v>0.9583333333333334</v>
      </c>
      <c r="C1282">
        <v>19</v>
      </c>
      <c r="D1282">
        <v>327</v>
      </c>
      <c r="E1282">
        <v>351</v>
      </c>
      <c r="F1282" s="8">
        <f t="shared" si="80"/>
        <v>351</v>
      </c>
      <c r="G1282">
        <f>F1282*100/Hoja3!$C$37</f>
        <v>0.3639908328234696</v>
      </c>
      <c r="H1282">
        <f t="shared" si="81"/>
        <v>0.1819954164117348</v>
      </c>
      <c r="I1282">
        <f t="shared" si="82"/>
        <v>0.46717341933610557</v>
      </c>
      <c r="J1282" s="9">
        <v>0.6970935546808451</v>
      </c>
      <c r="K1282">
        <f t="shared" si="79"/>
        <v>0.7987020786868854</v>
      </c>
    </row>
    <row r="1283" ht="12.75">
      <c r="B1283" s="1"/>
    </row>
    <row r="1284" spans="1:11" ht="12.75">
      <c r="A1284" s="2" t="s">
        <v>22</v>
      </c>
      <c r="B1284" s="1">
        <v>0.25</v>
      </c>
      <c r="C1284">
        <v>12</v>
      </c>
      <c r="D1284">
        <v>284</v>
      </c>
      <c r="E1284">
        <v>258</v>
      </c>
      <c r="F1284" s="8">
        <f t="shared" si="80"/>
        <v>284</v>
      </c>
      <c r="G1284">
        <f>F1284*100/Hoja3!$C$38</f>
        <v>0.27659553746213855</v>
      </c>
      <c r="H1284">
        <f t="shared" si="81"/>
        <v>0.7913164584084069</v>
      </c>
      <c r="I1284">
        <v>0.7913164584084069</v>
      </c>
      <c r="J1284" s="9">
        <v>0.684601781731616</v>
      </c>
      <c r="K1284">
        <f t="shared" si="79"/>
        <v>0.7987020786868854</v>
      </c>
    </row>
    <row r="1285" spans="1:11" ht="12.75">
      <c r="A1285" s="2" t="s">
        <v>22</v>
      </c>
      <c r="B1285" s="1">
        <v>0.2708333333333333</v>
      </c>
      <c r="C1285">
        <v>12</v>
      </c>
      <c r="D1285">
        <v>1341</v>
      </c>
      <c r="E1285">
        <v>276</v>
      </c>
      <c r="F1285" s="8">
        <f t="shared" si="80"/>
        <v>1341</v>
      </c>
      <c r="G1285">
        <f>F1285*100/Hoja3!$C$38</f>
        <v>1.3060373793546753</v>
      </c>
      <c r="H1285">
        <f t="shared" si="81"/>
        <v>1.5855547006632449</v>
      </c>
      <c r="I1285">
        <f t="shared" si="82"/>
        <v>1.5855547006632449</v>
      </c>
      <c r="J1285" s="9">
        <v>1.369203563463232</v>
      </c>
      <c r="K1285">
        <f t="shared" si="79"/>
        <v>1.5974041573737707</v>
      </c>
    </row>
    <row r="1286" spans="1:11" ht="12.75">
      <c r="A1286" s="2" t="s">
        <v>22</v>
      </c>
      <c r="B1286" s="1">
        <v>0.2916666666666667</v>
      </c>
      <c r="C1286">
        <v>6</v>
      </c>
      <c r="D1286">
        <v>1915</v>
      </c>
      <c r="E1286">
        <v>1105</v>
      </c>
      <c r="F1286" s="8">
        <f t="shared" si="80"/>
        <v>1915</v>
      </c>
      <c r="G1286">
        <f>F1286*100/Hoja3!$C$38</f>
        <v>1.8650720219718144</v>
      </c>
      <c r="H1286">
        <f t="shared" si="81"/>
        <v>2.8302346192428685</v>
      </c>
      <c r="I1286">
        <f t="shared" si="82"/>
        <v>1.5855547006632449</v>
      </c>
      <c r="J1286" s="9">
        <v>1.369203563463232</v>
      </c>
      <c r="K1286">
        <f t="shared" si="79"/>
        <v>1.5974041573737707</v>
      </c>
    </row>
    <row r="1287" spans="1:11" ht="12.75">
      <c r="A1287" s="2" t="s">
        <v>22</v>
      </c>
      <c r="B1287" s="1">
        <v>0.3125</v>
      </c>
      <c r="C1287">
        <v>7</v>
      </c>
      <c r="D1287">
        <v>3897</v>
      </c>
      <c r="E1287">
        <v>1130</v>
      </c>
      <c r="F1287" s="8">
        <f t="shared" si="80"/>
        <v>3897</v>
      </c>
      <c r="G1287">
        <f>F1287*100/Hoja3!$C$38</f>
        <v>3.7953972165139223</v>
      </c>
      <c r="H1287">
        <f t="shared" si="81"/>
        <v>3.5290279225142926</v>
      </c>
      <c r="I1287">
        <f t="shared" si="82"/>
        <v>3.5290279225142926</v>
      </c>
      <c r="J1287" s="9">
        <v>3.42300890865808</v>
      </c>
      <c r="K1287">
        <f t="shared" si="79"/>
        <v>3.1948083147475415</v>
      </c>
    </row>
    <row r="1288" spans="1:11" ht="12.75">
      <c r="A1288" s="2" t="s">
        <v>22</v>
      </c>
      <c r="B1288" s="1">
        <v>0.3333333333333333</v>
      </c>
      <c r="C1288">
        <v>7</v>
      </c>
      <c r="D1288">
        <v>3350</v>
      </c>
      <c r="E1288">
        <v>1239</v>
      </c>
      <c r="F1288" s="8">
        <f t="shared" si="80"/>
        <v>3350</v>
      </c>
      <c r="G1288">
        <f>F1288*100/Hoja3!$C$38</f>
        <v>3.2626586285146626</v>
      </c>
      <c r="H1288">
        <f t="shared" si="81"/>
        <v>3.2928503949277834</v>
      </c>
      <c r="I1288">
        <f t="shared" si="82"/>
        <v>3.2928503949277834</v>
      </c>
      <c r="J1288" s="9">
        <v>3.42300890865808</v>
      </c>
      <c r="K1288">
        <f t="shared" si="79"/>
        <v>3.1948083147475415</v>
      </c>
    </row>
    <row r="1289" spans="1:11" ht="12.75">
      <c r="A1289" s="2" t="s">
        <v>22</v>
      </c>
      <c r="B1289" s="1">
        <v>0.3541666666666667</v>
      </c>
      <c r="C1289">
        <v>7</v>
      </c>
      <c r="D1289">
        <v>3412</v>
      </c>
      <c r="E1289">
        <v>1318</v>
      </c>
      <c r="F1289" s="8">
        <f t="shared" si="80"/>
        <v>3412</v>
      </c>
      <c r="G1289">
        <f>F1289*100/Hoja3!$C$38</f>
        <v>3.323042161340904</v>
      </c>
      <c r="H1289">
        <f t="shared" si="81"/>
        <v>3.36784284698618</v>
      </c>
      <c r="I1289">
        <f t="shared" si="82"/>
        <v>3.2928503949277834</v>
      </c>
      <c r="J1289" s="9">
        <v>3.42300890865808</v>
      </c>
      <c r="K1289">
        <f t="shared" si="79"/>
        <v>3.1948083147475415</v>
      </c>
    </row>
    <row r="1290" spans="1:11" ht="12.75">
      <c r="A1290" s="2" t="s">
        <v>22</v>
      </c>
      <c r="B1290" s="1">
        <v>0.375</v>
      </c>
      <c r="C1290">
        <v>7</v>
      </c>
      <c r="D1290">
        <v>3504</v>
      </c>
      <c r="E1290">
        <v>1309</v>
      </c>
      <c r="F1290" s="8">
        <f t="shared" si="80"/>
        <v>3504</v>
      </c>
      <c r="G1290">
        <f>F1290*100/Hoja3!$C$38</f>
        <v>3.412643532631456</v>
      </c>
      <c r="H1290">
        <f t="shared" si="81"/>
        <v>3.6054812664959046</v>
      </c>
      <c r="I1290">
        <f t="shared" si="82"/>
        <v>3.36784284698618</v>
      </c>
      <c r="J1290" s="9">
        <v>3.42300890865808</v>
      </c>
      <c r="K1290">
        <f t="shared" si="79"/>
        <v>3.1948083147475415</v>
      </c>
    </row>
    <row r="1291" spans="1:11" ht="12.75">
      <c r="A1291" s="2" t="s">
        <v>22</v>
      </c>
      <c r="B1291" s="1">
        <v>0.3958333333333333</v>
      </c>
      <c r="C1291">
        <v>7</v>
      </c>
      <c r="D1291">
        <v>3900</v>
      </c>
      <c r="E1291">
        <v>1434</v>
      </c>
      <c r="F1291" s="8">
        <f t="shared" si="80"/>
        <v>3900</v>
      </c>
      <c r="G1291">
        <f>F1291*100/Hoja3!$C$38</f>
        <v>3.7983190003603533</v>
      </c>
      <c r="H1291">
        <f t="shared" si="81"/>
        <v>3.7467008190734052</v>
      </c>
      <c r="I1291">
        <f t="shared" si="82"/>
        <v>3.7467008190734052</v>
      </c>
      <c r="J1291" s="9">
        <v>3.42300890865808</v>
      </c>
      <c r="K1291">
        <f t="shared" si="79"/>
        <v>3.993510393434427</v>
      </c>
    </row>
    <row r="1292" spans="1:11" ht="12.75">
      <c r="A1292" s="2" t="s">
        <v>22</v>
      </c>
      <c r="B1292" s="1">
        <v>0.4166666666666667</v>
      </c>
      <c r="C1292">
        <v>7</v>
      </c>
      <c r="D1292">
        <v>3794</v>
      </c>
      <c r="E1292">
        <v>994</v>
      </c>
      <c r="F1292" s="8">
        <f t="shared" si="80"/>
        <v>3794</v>
      </c>
      <c r="G1292">
        <f>F1292*100/Hoja3!$C$38</f>
        <v>3.6950826377864567</v>
      </c>
      <c r="H1292">
        <f t="shared" si="81"/>
        <v>3.5860027075196976</v>
      </c>
      <c r="I1292">
        <f t="shared" si="82"/>
        <v>3.7467008190734052</v>
      </c>
      <c r="J1292" s="9">
        <v>3.42300890865808</v>
      </c>
      <c r="K1292">
        <f t="shared" si="79"/>
        <v>3.993510393434427</v>
      </c>
    </row>
    <row r="1293" spans="1:11" ht="12.75">
      <c r="A1293" s="2" t="s">
        <v>22</v>
      </c>
      <c r="B1293" s="1">
        <v>0.4375</v>
      </c>
      <c r="C1293">
        <v>7</v>
      </c>
      <c r="D1293">
        <v>3570</v>
      </c>
      <c r="E1293">
        <v>1837</v>
      </c>
      <c r="F1293" s="8">
        <f t="shared" si="80"/>
        <v>3570</v>
      </c>
      <c r="G1293">
        <f>F1293*100/Hoja3!$C$38</f>
        <v>3.476922777252939</v>
      </c>
      <c r="H1293">
        <f t="shared" si="81"/>
        <v>3.7462138550989996</v>
      </c>
      <c r="I1293">
        <f t="shared" si="82"/>
        <v>3.5860027075196976</v>
      </c>
      <c r="J1293" s="9">
        <v>3.42300890865808</v>
      </c>
      <c r="K1293">
        <f t="shared" si="79"/>
        <v>3.1948083147475415</v>
      </c>
    </row>
    <row r="1294" spans="1:11" ht="12.75">
      <c r="A1294" s="2" t="s">
        <v>22</v>
      </c>
      <c r="B1294" s="1">
        <v>0.4583333333333333</v>
      </c>
      <c r="C1294">
        <v>7</v>
      </c>
      <c r="D1294">
        <v>4123</v>
      </c>
      <c r="E1294">
        <v>1466</v>
      </c>
      <c r="F1294" s="8">
        <f t="shared" si="80"/>
        <v>4123</v>
      </c>
      <c r="G1294">
        <f>F1294*100/Hoja3!$C$38</f>
        <v>4.015504932945061</v>
      </c>
      <c r="H1294">
        <f t="shared" si="81"/>
        <v>3.901068398959845</v>
      </c>
      <c r="I1294">
        <f t="shared" si="82"/>
        <v>3.901068398959845</v>
      </c>
      <c r="J1294" s="9">
        <v>4.107610690389696</v>
      </c>
      <c r="K1294">
        <f t="shared" si="79"/>
        <v>3.993510393434427</v>
      </c>
    </row>
    <row r="1295" spans="1:11" ht="12.75">
      <c r="A1295" s="2" t="s">
        <v>22</v>
      </c>
      <c r="B1295" s="1">
        <v>0.4791666666666667</v>
      </c>
      <c r="C1295">
        <v>7</v>
      </c>
      <c r="D1295">
        <v>3888</v>
      </c>
      <c r="E1295">
        <v>1546</v>
      </c>
      <c r="F1295" s="8">
        <f t="shared" si="80"/>
        <v>3888</v>
      </c>
      <c r="G1295">
        <f>F1295*100/Hoja3!$C$38</f>
        <v>3.786631864974629</v>
      </c>
      <c r="H1295">
        <f t="shared" si="81"/>
        <v>3.5991507348286373</v>
      </c>
      <c r="I1295">
        <f t="shared" si="82"/>
        <v>3.901068398959845</v>
      </c>
      <c r="J1295" s="9">
        <v>4.107610690389696</v>
      </c>
      <c r="K1295">
        <f t="shared" si="79"/>
        <v>3.993510393434427</v>
      </c>
    </row>
    <row r="1296" spans="1:11" ht="12.75">
      <c r="A1296" s="2" t="s">
        <v>22</v>
      </c>
      <c r="B1296" s="1">
        <v>0.5</v>
      </c>
      <c r="C1296">
        <v>6</v>
      </c>
      <c r="D1296">
        <v>3503</v>
      </c>
      <c r="E1296">
        <v>1143</v>
      </c>
      <c r="F1296" s="8">
        <f t="shared" si="80"/>
        <v>3503</v>
      </c>
      <c r="G1296">
        <f>F1296*100/Hoja3!$C$38</f>
        <v>3.4116696046826456</v>
      </c>
      <c r="H1296">
        <f t="shared" si="81"/>
        <v>4.305248497716139</v>
      </c>
      <c r="I1296">
        <f t="shared" si="82"/>
        <v>3.5991507348286373</v>
      </c>
      <c r="J1296" s="9">
        <v>4.107610690389696</v>
      </c>
      <c r="K1296">
        <f t="shared" si="79"/>
        <v>3.993510393434427</v>
      </c>
    </row>
    <row r="1297" spans="1:11" ht="12.75">
      <c r="A1297" s="2" t="s">
        <v>22</v>
      </c>
      <c r="B1297" s="1">
        <v>0.5208333333333334</v>
      </c>
      <c r="C1297">
        <v>6</v>
      </c>
      <c r="D1297">
        <v>5338</v>
      </c>
      <c r="E1297">
        <v>1343</v>
      </c>
      <c r="F1297" s="8">
        <f t="shared" si="80"/>
        <v>5338</v>
      </c>
      <c r="G1297">
        <f>F1297*100/Hoja3!$C$38</f>
        <v>5.198827390749632</v>
      </c>
      <c r="H1297">
        <f t="shared" si="81"/>
        <v>4.792212472121312</v>
      </c>
      <c r="I1297">
        <f t="shared" si="82"/>
        <v>4.792212472121312</v>
      </c>
      <c r="J1297" s="9">
        <v>4.107610690389696</v>
      </c>
      <c r="K1297">
        <f t="shared" si="79"/>
        <v>4.792212472121312</v>
      </c>
    </row>
    <row r="1298" spans="1:11" ht="12.75">
      <c r="A1298" s="2" t="s">
        <v>22</v>
      </c>
      <c r="B1298" s="1">
        <v>0.5416666666666666</v>
      </c>
      <c r="C1298">
        <v>6</v>
      </c>
      <c r="D1298">
        <v>4503</v>
      </c>
      <c r="E1298">
        <v>1499</v>
      </c>
      <c r="F1298" s="8">
        <f t="shared" si="80"/>
        <v>4503</v>
      </c>
      <c r="G1298">
        <f>F1298*100/Hoja3!$C$38</f>
        <v>4.3855975534929925</v>
      </c>
      <c r="H1298">
        <f t="shared" si="81"/>
        <v>4.349075255412604</v>
      </c>
      <c r="I1298">
        <f t="shared" si="82"/>
        <v>4.349075255412604</v>
      </c>
      <c r="J1298" s="9">
        <v>4.107610690389696</v>
      </c>
      <c r="K1298">
        <f t="shared" si="79"/>
        <v>3.993510393434427</v>
      </c>
    </row>
    <row r="1299" spans="1:11" ht="12.75">
      <c r="A1299" s="2" t="s">
        <v>22</v>
      </c>
      <c r="B1299" s="1">
        <v>0.5625</v>
      </c>
      <c r="C1299">
        <v>6</v>
      </c>
      <c r="D1299">
        <v>4428</v>
      </c>
      <c r="E1299">
        <v>1413</v>
      </c>
      <c r="F1299" s="8">
        <f t="shared" si="80"/>
        <v>4428</v>
      </c>
      <c r="G1299">
        <f>F1299*100/Hoja3!$C$38</f>
        <v>4.312552957332216</v>
      </c>
      <c r="H1299">
        <f t="shared" si="81"/>
        <v>4.39095415721145</v>
      </c>
      <c r="I1299">
        <f t="shared" si="82"/>
        <v>4.349075255412604</v>
      </c>
      <c r="J1299" s="9">
        <v>4.107610690389696</v>
      </c>
      <c r="K1299">
        <f t="shared" si="79"/>
        <v>3.993510393434427</v>
      </c>
    </row>
    <row r="1300" spans="1:11" ht="12.75">
      <c r="A1300" s="2" t="s">
        <v>22</v>
      </c>
      <c r="B1300" s="1">
        <v>0.5833333333333334</v>
      </c>
      <c r="C1300">
        <v>6</v>
      </c>
      <c r="D1300">
        <v>4589</v>
      </c>
      <c r="E1300">
        <v>1748</v>
      </c>
      <c r="F1300" s="8">
        <f t="shared" si="80"/>
        <v>4589</v>
      </c>
      <c r="G1300">
        <f>F1300*100/Hoja3!$C$38</f>
        <v>4.4693553570906825</v>
      </c>
      <c r="H1300">
        <f t="shared" si="81"/>
        <v>3.8470153978008708</v>
      </c>
      <c r="I1300">
        <f t="shared" si="82"/>
        <v>4.39095415721145</v>
      </c>
      <c r="J1300" s="9">
        <v>4.107610690389696</v>
      </c>
      <c r="K1300">
        <f t="shared" si="79"/>
        <v>3.993510393434427</v>
      </c>
    </row>
    <row r="1301" spans="1:11" ht="12.75">
      <c r="A1301" s="2" t="s">
        <v>22</v>
      </c>
      <c r="B1301" s="1">
        <v>0.6041666666666666</v>
      </c>
      <c r="C1301">
        <v>6</v>
      </c>
      <c r="D1301">
        <v>3311</v>
      </c>
      <c r="E1301">
        <v>1631</v>
      </c>
      <c r="F1301" s="8">
        <f t="shared" si="80"/>
        <v>3311</v>
      </c>
      <c r="G1301">
        <f>F1301*100/Hoja3!$C$38</f>
        <v>3.224675438511059</v>
      </c>
      <c r="H1301">
        <f t="shared" si="81"/>
        <v>3.62106411367687</v>
      </c>
      <c r="I1301">
        <f t="shared" si="82"/>
        <v>3.62106411367687</v>
      </c>
      <c r="J1301" s="9">
        <v>3.42300890865808</v>
      </c>
      <c r="K1301">
        <f aca="true" t="shared" si="83" ref="K1301:K1318">IF(ABS((I1301-$M$2))&lt;ABS((I1301-$M$3)),$M$2,IF(ABS((I1301-$M$3))&lt;ABS(I1301-$M$4),$M$3,IF(ABS((I1301-$M$4))&lt;ABS(I1301-$M$5),$M$4,IF(ABS((I1301-$M$5))&lt;ABS((I1301-$M$6)),$M$5,IF(ABS((I1301-$M$6))&lt;ABS((I1301-$M$7)),$M$6,IF(ABS((I1301-$M$7))&lt;ABS((I1301-$M$8)),$M$7,$M$8))))))</f>
        <v>3.993510393434427</v>
      </c>
    </row>
    <row r="1302" spans="1:11" ht="12.75">
      <c r="A1302" s="2" t="s">
        <v>22</v>
      </c>
      <c r="B1302" s="1">
        <v>0.625</v>
      </c>
      <c r="C1302">
        <v>6</v>
      </c>
      <c r="D1302">
        <v>4125</v>
      </c>
      <c r="E1302">
        <v>1300</v>
      </c>
      <c r="F1302" s="8">
        <f t="shared" si="80"/>
        <v>4125</v>
      </c>
      <c r="G1302">
        <f>F1302*100/Hoja3!$C$38</f>
        <v>4.017452788842681</v>
      </c>
      <c r="H1302">
        <f t="shared" si="81"/>
        <v>3.1842574286354295</v>
      </c>
      <c r="I1302">
        <f t="shared" si="82"/>
        <v>3.62106411367687</v>
      </c>
      <c r="J1302" s="9">
        <v>3.42300890865808</v>
      </c>
      <c r="K1302">
        <f t="shared" si="83"/>
        <v>3.993510393434427</v>
      </c>
    </row>
    <row r="1303" spans="1:11" ht="12.75">
      <c r="A1303" s="2" t="s">
        <v>22</v>
      </c>
      <c r="B1303" s="1">
        <v>0.6458333333333334</v>
      </c>
      <c r="C1303">
        <v>9</v>
      </c>
      <c r="D1303">
        <v>2414</v>
      </c>
      <c r="E1303">
        <v>952</v>
      </c>
      <c r="F1303" s="8">
        <f t="shared" si="80"/>
        <v>2414</v>
      </c>
      <c r="G1303">
        <f>F1303*100/Hoja3!$C$38</f>
        <v>2.3510620684281776</v>
      </c>
      <c r="H1303">
        <f t="shared" si="81"/>
        <v>2.537569270625359</v>
      </c>
      <c r="I1303">
        <f t="shared" si="82"/>
        <v>2.537569270625359</v>
      </c>
      <c r="J1303" s="9">
        <v>2.9954572754040987</v>
      </c>
      <c r="K1303">
        <f t="shared" si="83"/>
        <v>2.396106236060656</v>
      </c>
    </row>
    <row r="1304" spans="1:11" ht="12.75">
      <c r="A1304" s="2" t="s">
        <v>22</v>
      </c>
      <c r="B1304" s="1">
        <v>0.6666666666666666</v>
      </c>
      <c r="C1304">
        <v>9</v>
      </c>
      <c r="D1304">
        <v>2797</v>
      </c>
      <c r="E1304">
        <v>1091</v>
      </c>
      <c r="F1304" s="8">
        <f t="shared" si="80"/>
        <v>2797</v>
      </c>
      <c r="G1304">
        <f>F1304*100/Hoja3!$C$38</f>
        <v>2.7240764728225404</v>
      </c>
      <c r="H1304">
        <f t="shared" si="81"/>
        <v>2.9544104327161875</v>
      </c>
      <c r="I1304">
        <f t="shared" si="82"/>
        <v>2.537569270625359</v>
      </c>
      <c r="J1304" s="9">
        <v>2.9954572754040987</v>
      </c>
      <c r="K1304">
        <f t="shared" si="83"/>
        <v>2.396106236060656</v>
      </c>
    </row>
    <row r="1305" spans="1:12" ht="12.75">
      <c r="A1305" s="2" t="s">
        <v>22</v>
      </c>
      <c r="B1305" s="1">
        <v>0.6875</v>
      </c>
      <c r="C1305">
        <v>9</v>
      </c>
      <c r="D1305">
        <v>3270</v>
      </c>
      <c r="E1305">
        <v>830</v>
      </c>
      <c r="F1305" s="8">
        <f t="shared" si="80"/>
        <v>3270</v>
      </c>
      <c r="G1305">
        <f>F1305*100/Hoja3!$C$38</f>
        <v>3.1847443926098347</v>
      </c>
      <c r="H1305">
        <f t="shared" si="81"/>
        <v>3.124360859783593</v>
      </c>
      <c r="I1305">
        <f t="shared" si="82"/>
        <v>3.124360859783593</v>
      </c>
      <c r="J1305" s="9">
        <v>2.9954572754040987</v>
      </c>
      <c r="K1305">
        <f t="shared" si="83"/>
        <v>3.1948083147475415</v>
      </c>
      <c r="L1305">
        <f>(K1304+K1305)/2+0.2</f>
        <v>2.9954572754040987</v>
      </c>
    </row>
    <row r="1306" spans="1:11" ht="12.75">
      <c r="A1306" s="2" t="s">
        <v>22</v>
      </c>
      <c r="B1306" s="1">
        <v>0.7083333333333334</v>
      </c>
      <c r="C1306">
        <v>9</v>
      </c>
      <c r="D1306">
        <v>3146</v>
      </c>
      <c r="E1306">
        <v>902</v>
      </c>
      <c r="F1306" s="8">
        <f t="shared" si="80"/>
        <v>3146</v>
      </c>
      <c r="G1306">
        <f>F1306*100/Hoja3!$C$38</f>
        <v>3.063977326957352</v>
      </c>
      <c r="H1306">
        <f t="shared" si="81"/>
        <v>2.923731702328662</v>
      </c>
      <c r="I1306">
        <f t="shared" si="82"/>
        <v>3.124360859783593</v>
      </c>
      <c r="J1306" s="9">
        <v>2.9954572754040987</v>
      </c>
      <c r="K1306">
        <f t="shared" si="83"/>
        <v>3.1948083147475415</v>
      </c>
    </row>
    <row r="1307" spans="1:11" ht="12.75">
      <c r="A1307" s="2" t="s">
        <v>22</v>
      </c>
      <c r="B1307" s="1">
        <v>0.7291666666666666</v>
      </c>
      <c r="C1307">
        <v>9</v>
      </c>
      <c r="D1307">
        <v>2858</v>
      </c>
      <c r="E1307">
        <v>1078</v>
      </c>
      <c r="F1307" s="8">
        <f t="shared" si="80"/>
        <v>2858</v>
      </c>
      <c r="G1307">
        <f>F1307*100/Hoja3!$C$38</f>
        <v>2.7834860776999717</v>
      </c>
      <c r="H1307">
        <f t="shared" si="81"/>
        <v>2.8472783583470496</v>
      </c>
      <c r="I1307">
        <f t="shared" si="82"/>
        <v>2.8472783583470496</v>
      </c>
      <c r="J1307" s="9">
        <v>2.9954572754040987</v>
      </c>
      <c r="K1307">
        <f t="shared" si="83"/>
        <v>3.1948083147475415</v>
      </c>
    </row>
    <row r="1308" spans="1:11" ht="12.75">
      <c r="A1308" s="2" t="s">
        <v>22</v>
      </c>
      <c r="B1308" s="1">
        <v>0.75</v>
      </c>
      <c r="C1308">
        <v>9</v>
      </c>
      <c r="D1308">
        <v>2989</v>
      </c>
      <c r="E1308">
        <v>976</v>
      </c>
      <c r="F1308" s="8">
        <f t="shared" si="80"/>
        <v>2989</v>
      </c>
      <c r="G1308">
        <f>F1308*100/Hoja3!$C$38</f>
        <v>2.9110706389941274</v>
      </c>
      <c r="H1308">
        <f t="shared" si="81"/>
        <v>2.9217838464310413</v>
      </c>
      <c r="I1308">
        <f t="shared" si="82"/>
        <v>2.9217838464310413</v>
      </c>
      <c r="J1308" s="9">
        <v>2.9954572754040987</v>
      </c>
      <c r="K1308">
        <f t="shared" si="83"/>
        <v>3.1948083147475415</v>
      </c>
    </row>
    <row r="1309" spans="1:11" ht="12.75">
      <c r="A1309" s="2" t="s">
        <v>22</v>
      </c>
      <c r="B1309" s="1">
        <v>0.7708333333333334</v>
      </c>
      <c r="C1309">
        <v>9</v>
      </c>
      <c r="D1309">
        <v>3011</v>
      </c>
      <c r="E1309">
        <v>1591</v>
      </c>
      <c r="F1309" s="8">
        <f t="shared" si="80"/>
        <v>3011</v>
      </c>
      <c r="G1309">
        <f>F1309*100/Hoja3!$C$38</f>
        <v>2.9324970538679547</v>
      </c>
      <c r="H1309">
        <f t="shared" si="81"/>
        <v>2.93298401784236</v>
      </c>
      <c r="I1309">
        <f t="shared" si="82"/>
        <v>2.93298401784236</v>
      </c>
      <c r="J1309" s="9">
        <v>2.9954572754040987</v>
      </c>
      <c r="K1309">
        <f t="shared" si="83"/>
        <v>3.1948083147475415</v>
      </c>
    </row>
    <row r="1310" spans="1:11" ht="12.75">
      <c r="A1310" s="2" t="s">
        <v>22</v>
      </c>
      <c r="B1310" s="1">
        <v>0.7916666666666666</v>
      </c>
      <c r="C1310">
        <v>9</v>
      </c>
      <c r="D1310">
        <v>3012</v>
      </c>
      <c r="E1310">
        <v>835</v>
      </c>
      <c r="F1310" s="8">
        <f t="shared" si="80"/>
        <v>3012</v>
      </c>
      <c r="G1310">
        <f>F1310*100/Hoja3!$C$38</f>
        <v>2.933470981816765</v>
      </c>
      <c r="H1310">
        <f t="shared" si="81"/>
        <v>2.80686034847142</v>
      </c>
      <c r="I1310">
        <f t="shared" si="82"/>
        <v>2.93298401784236</v>
      </c>
      <c r="J1310" s="9">
        <v>2.9954572754040987</v>
      </c>
      <c r="K1310">
        <f t="shared" si="83"/>
        <v>3.1948083147475415</v>
      </c>
    </row>
    <row r="1311" spans="1:11" ht="12.75">
      <c r="A1311" s="2" t="s">
        <v>22</v>
      </c>
      <c r="B1311" s="1">
        <v>0.8125</v>
      </c>
      <c r="C1311">
        <v>9</v>
      </c>
      <c r="D1311">
        <v>2752</v>
      </c>
      <c r="E1311">
        <v>1099</v>
      </c>
      <c r="F1311" s="8">
        <f t="shared" si="80"/>
        <v>2752</v>
      </c>
      <c r="G1311">
        <f>F1311*100/Hoja3!$C$38</f>
        <v>2.680249715126075</v>
      </c>
      <c r="H1311">
        <f t="shared" si="81"/>
        <v>2.8394869347565668</v>
      </c>
      <c r="I1311">
        <f t="shared" si="82"/>
        <v>2.80686034847142</v>
      </c>
      <c r="J1311" s="9">
        <v>2.9954572754040987</v>
      </c>
      <c r="K1311">
        <f t="shared" si="83"/>
        <v>3.1948083147475415</v>
      </c>
    </row>
    <row r="1312" spans="1:11" ht="12.75">
      <c r="A1312" s="2" t="s">
        <v>22</v>
      </c>
      <c r="B1312" s="1">
        <v>0.8333333333333334</v>
      </c>
      <c r="C1312">
        <v>9</v>
      </c>
      <c r="D1312">
        <v>3079</v>
      </c>
      <c r="E1312">
        <v>980</v>
      </c>
      <c r="F1312" s="8">
        <f t="shared" si="80"/>
        <v>3079</v>
      </c>
      <c r="G1312">
        <f>F1312*100/Hoja3!$C$38</f>
        <v>2.9987241543870584</v>
      </c>
      <c r="H1312">
        <f t="shared" si="81"/>
        <v>2.4674464583110143</v>
      </c>
      <c r="I1312">
        <f t="shared" si="82"/>
        <v>2.8394869347565668</v>
      </c>
      <c r="J1312" s="9">
        <v>2.9954572754040987</v>
      </c>
      <c r="K1312">
        <f t="shared" si="83"/>
        <v>3.1948083147475415</v>
      </c>
    </row>
    <row r="1313" spans="1:11" ht="12.75">
      <c r="A1313" s="2" t="s">
        <v>22</v>
      </c>
      <c r="B1313" s="1">
        <v>0.8541666666666666</v>
      </c>
      <c r="C1313">
        <v>9</v>
      </c>
      <c r="D1313">
        <v>1988</v>
      </c>
      <c r="E1313">
        <v>898</v>
      </c>
      <c r="F1313" s="8">
        <f t="shared" si="80"/>
        <v>1988</v>
      </c>
      <c r="G1313">
        <f>F1313*100/Hoja3!$C$38</f>
        <v>1.93616876223497</v>
      </c>
      <c r="H1313">
        <f t="shared" si="81"/>
        <v>1.9834042677522716</v>
      </c>
      <c r="I1313">
        <f t="shared" si="82"/>
        <v>1.9834042677522716</v>
      </c>
      <c r="J1313" s="9">
        <v>2.053805345194848</v>
      </c>
      <c r="K1313">
        <f t="shared" si="83"/>
        <v>1.5974041573737707</v>
      </c>
    </row>
    <row r="1314" spans="1:11" ht="12.75">
      <c r="A1314" s="2" t="s">
        <v>22</v>
      </c>
      <c r="B1314" s="1">
        <v>0.875</v>
      </c>
      <c r="C1314">
        <v>9</v>
      </c>
      <c r="D1314">
        <v>2085</v>
      </c>
      <c r="E1314">
        <v>561</v>
      </c>
      <c r="F1314" s="8">
        <f t="shared" si="80"/>
        <v>2085</v>
      </c>
      <c r="G1314">
        <f>F1314*100/Hoja3!$C$38</f>
        <v>2.0306397732695736</v>
      </c>
      <c r="H1314">
        <f t="shared" si="81"/>
        <v>1.341585749486253</v>
      </c>
      <c r="I1314">
        <f t="shared" si="82"/>
        <v>1.9834042677522716</v>
      </c>
      <c r="J1314" s="9">
        <v>2.053805345194848</v>
      </c>
      <c r="K1314">
        <f t="shared" si="83"/>
        <v>1.5974041573737707</v>
      </c>
    </row>
    <row r="1315" spans="1:11" ht="12.75">
      <c r="A1315" s="2" t="s">
        <v>22</v>
      </c>
      <c r="B1315" s="1">
        <v>0.8958333333333334</v>
      </c>
      <c r="C1315">
        <v>17</v>
      </c>
      <c r="D1315">
        <v>670</v>
      </c>
      <c r="E1315">
        <v>351</v>
      </c>
      <c r="F1315" s="8">
        <f t="shared" si="80"/>
        <v>670</v>
      </c>
      <c r="G1315">
        <f>F1315*100/Hoja3!$C$38</f>
        <v>0.6525317257029325</v>
      </c>
      <c r="H1315">
        <f t="shared" si="81"/>
        <v>0.7557680882768293</v>
      </c>
      <c r="I1315">
        <f t="shared" si="82"/>
        <v>0.7557680882768293</v>
      </c>
      <c r="J1315" s="9">
        <v>0.684601781731616</v>
      </c>
      <c r="K1315">
        <f t="shared" si="83"/>
        <v>0.7987020786868854</v>
      </c>
    </row>
    <row r="1316" spans="1:11" ht="12.75">
      <c r="A1316" s="2" t="s">
        <v>22</v>
      </c>
      <c r="B1316" s="1">
        <v>0.9166666666666666</v>
      </c>
      <c r="C1316">
        <v>17</v>
      </c>
      <c r="D1316">
        <v>882</v>
      </c>
      <c r="E1316">
        <v>291</v>
      </c>
      <c r="F1316" s="8">
        <f t="shared" si="80"/>
        <v>882</v>
      </c>
      <c r="G1316">
        <f>F1316*100/Hoja3!$C$38</f>
        <v>0.8590044508507261</v>
      </c>
      <c r="H1316">
        <f t="shared" si="81"/>
        <v>0.693436699552967</v>
      </c>
      <c r="I1316">
        <f t="shared" si="82"/>
        <v>0.7557680882768293</v>
      </c>
      <c r="J1316" s="9">
        <v>0.684601781731616</v>
      </c>
      <c r="K1316">
        <f t="shared" si="83"/>
        <v>0.7987020786868854</v>
      </c>
    </row>
    <row r="1317" spans="1:11" ht="12.75">
      <c r="A1317" s="2" t="s">
        <v>22</v>
      </c>
      <c r="B1317" s="1">
        <v>0.9375</v>
      </c>
      <c r="C1317">
        <v>17</v>
      </c>
      <c r="D1317">
        <v>542</v>
      </c>
      <c r="E1317">
        <v>204</v>
      </c>
      <c r="F1317" s="8">
        <f>IF(E1317&gt;D1317,E1317,D1317)</f>
        <v>542</v>
      </c>
      <c r="G1317">
        <f>F1317*100/Hoja3!$C$38</f>
        <v>0.527868948255208</v>
      </c>
      <c r="H1317">
        <f>(G1317+G1318)/2</f>
        <v>0.4621288117105096</v>
      </c>
      <c r="I1317">
        <f>IF(ABS((G1317-H1316))&gt;ABS((G1317-H1317)),H1317,H1316)</f>
        <v>0.4621288117105096</v>
      </c>
      <c r="J1317" s="9">
        <v>0.684601781731616</v>
      </c>
      <c r="K1317">
        <f t="shared" si="83"/>
        <v>0.7987020786868854</v>
      </c>
    </row>
    <row r="1318" spans="1:11" ht="12.75">
      <c r="A1318" s="2" t="s">
        <v>22</v>
      </c>
      <c r="B1318" s="1">
        <v>0.9583333333333334</v>
      </c>
      <c r="C1318">
        <v>17</v>
      </c>
      <c r="D1318">
        <v>407</v>
      </c>
      <c r="E1318">
        <v>166</v>
      </c>
      <c r="F1318" s="8">
        <f>IF(E1318&gt;D1318,E1318,D1318)</f>
        <v>407</v>
      </c>
      <c r="G1318">
        <f>F1318*100/Hoja3!$C$38</f>
        <v>0.3963886751658112</v>
      </c>
      <c r="H1318">
        <f>(G1318+G1319)/2</f>
        <v>0.1981943375829056</v>
      </c>
      <c r="I1318">
        <f>IF(ABS((G1318-H1317))&gt;ABS((G1318-H1318)),H1318,H1317)</f>
        <v>0.4621288117105096</v>
      </c>
      <c r="J1318" s="9">
        <v>0.684601781731616</v>
      </c>
      <c r="K1318">
        <f t="shared" si="83"/>
        <v>0.7987020786868854</v>
      </c>
    </row>
    <row r="1319" spans="6:7" ht="12.75">
      <c r="F1319" s="8">
        <f>SUM(F2:F1318)</f>
        <v>2998953</v>
      </c>
      <c r="G1319" s="8"/>
    </row>
  </sheetData>
  <printOptions/>
  <pageMargins left="0.75" right="0.75" top="1" bottom="1" header="0" footer="0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24">
      <selection activeCell="B38" sqref="B38"/>
    </sheetView>
  </sheetViews>
  <sheetFormatPr defaultColWidth="11.421875" defaultRowHeight="12.75"/>
  <cols>
    <col min="1" max="1" width="11.421875" style="7" customWidth="1"/>
    <col min="2" max="16384" width="9.140625" style="0" customWidth="1"/>
  </cols>
  <sheetData>
    <row r="1" spans="1:3" ht="12.75">
      <c r="A1" s="6" t="s">
        <v>36</v>
      </c>
      <c r="B1" t="s">
        <v>41</v>
      </c>
      <c r="C1" t="s">
        <v>42</v>
      </c>
    </row>
    <row r="2" spans="1:7" ht="12.75">
      <c r="A2" s="6">
        <v>1</v>
      </c>
      <c r="B2">
        <f>MAX(Hoja2!I2:I36)</f>
        <v>5.019938384390713</v>
      </c>
      <c r="C2">
        <v>149962</v>
      </c>
      <c r="D2">
        <f>ROUND(B2,0)</f>
        <v>5</v>
      </c>
      <c r="E2">
        <v>5</v>
      </c>
      <c r="F2">
        <v>2</v>
      </c>
      <c r="G2">
        <f>F2+34</f>
        <v>36</v>
      </c>
    </row>
    <row r="3" spans="1:7" ht="12.75">
      <c r="A3" s="6">
        <v>2</v>
      </c>
      <c r="B3">
        <f>MAX(Hoja2!I38:I72)</f>
        <v>4.003218794415183</v>
      </c>
      <c r="C3">
        <v>239220</v>
      </c>
      <c r="D3">
        <f aca="true" t="shared" si="0" ref="D3:D38">ROUND(B3,0)</f>
        <v>4</v>
      </c>
      <c r="E3">
        <v>4</v>
      </c>
      <c r="F3">
        <f>F2+36</f>
        <v>38</v>
      </c>
      <c r="G3">
        <f aca="true" t="shared" si="1" ref="G3:G38">F3+34</f>
        <v>72</v>
      </c>
    </row>
    <row r="4" spans="1:7" ht="12.75">
      <c r="A4" s="6">
        <v>5</v>
      </c>
      <c r="B4">
        <f>MAX(Hoja2!I74:I108)</f>
        <v>5.1535258103614385</v>
      </c>
      <c r="C4">
        <v>128708</v>
      </c>
      <c r="D4">
        <f t="shared" si="0"/>
        <v>5</v>
      </c>
      <c r="E4">
        <v>5</v>
      </c>
      <c r="F4">
        <f aca="true" t="shared" si="2" ref="F4:F38">F3+36</f>
        <v>74</v>
      </c>
      <c r="G4">
        <f t="shared" si="1"/>
        <v>108</v>
      </c>
    </row>
    <row r="5" spans="1:7" ht="12.75">
      <c r="A5" s="6">
        <v>6</v>
      </c>
      <c r="B5">
        <f>MAX(Hoja2!I110:I144)</f>
        <v>5.039787798408488</v>
      </c>
      <c r="C5">
        <v>147784</v>
      </c>
      <c r="D5">
        <f t="shared" si="0"/>
        <v>5</v>
      </c>
      <c r="E5">
        <v>5</v>
      </c>
      <c r="F5">
        <f t="shared" si="2"/>
        <v>110</v>
      </c>
      <c r="G5">
        <f t="shared" si="1"/>
        <v>144</v>
      </c>
    </row>
    <row r="6" spans="1:7" ht="12.75">
      <c r="A6" s="6">
        <v>10</v>
      </c>
      <c r="B6">
        <f>MAX(Hoja2!I146:I180)</f>
        <v>4.429308039977084</v>
      </c>
      <c r="C6">
        <v>78545</v>
      </c>
      <c r="D6">
        <f t="shared" si="0"/>
        <v>4</v>
      </c>
      <c r="E6">
        <v>4</v>
      </c>
      <c r="F6">
        <f t="shared" si="2"/>
        <v>146</v>
      </c>
      <c r="G6">
        <f t="shared" si="1"/>
        <v>180</v>
      </c>
    </row>
    <row r="7" spans="1:7" ht="12.75">
      <c r="A7" s="6">
        <v>11</v>
      </c>
      <c r="B7">
        <f>MAX(Hoja2!I182:I216)</f>
        <v>4.719670170259334</v>
      </c>
      <c r="C7">
        <v>39293</v>
      </c>
      <c r="D7">
        <f t="shared" si="0"/>
        <v>5</v>
      </c>
      <c r="E7">
        <v>5</v>
      </c>
      <c r="F7">
        <f t="shared" si="2"/>
        <v>182</v>
      </c>
      <c r="G7">
        <f t="shared" si="1"/>
        <v>216</v>
      </c>
    </row>
    <row r="8" spans="1:7" ht="12.75">
      <c r="A8" s="6">
        <v>12</v>
      </c>
      <c r="B8">
        <f>MAX(Hoja2!I218:I252)</f>
        <v>4.350526793606804</v>
      </c>
      <c r="C8">
        <v>167428</v>
      </c>
      <c r="D8">
        <f t="shared" si="0"/>
        <v>4</v>
      </c>
      <c r="E8">
        <v>4</v>
      </c>
      <c r="F8">
        <f t="shared" si="2"/>
        <v>218</v>
      </c>
      <c r="G8">
        <f t="shared" si="1"/>
        <v>252</v>
      </c>
    </row>
    <row r="9" spans="1:7" ht="12.75">
      <c r="A9" s="6">
        <v>13</v>
      </c>
      <c r="B9">
        <f>MAX(Hoja2!I254:I288)</f>
        <v>4.515518423027969</v>
      </c>
      <c r="C9">
        <v>153205</v>
      </c>
      <c r="D9">
        <f t="shared" si="0"/>
        <v>5</v>
      </c>
      <c r="E9">
        <v>5</v>
      </c>
      <c r="F9">
        <f t="shared" si="2"/>
        <v>254</v>
      </c>
      <c r="G9">
        <f t="shared" si="1"/>
        <v>288</v>
      </c>
    </row>
    <row r="10" spans="1:7" ht="12.75">
      <c r="A10" s="6">
        <v>14</v>
      </c>
      <c r="B10">
        <f>MAX(Hoja2!I290:I324)</f>
        <v>4.448634475444127</v>
      </c>
      <c r="C10">
        <v>33943</v>
      </c>
      <c r="D10">
        <f t="shared" si="0"/>
        <v>4</v>
      </c>
      <c r="E10">
        <v>4</v>
      </c>
      <c r="F10">
        <f t="shared" si="2"/>
        <v>290</v>
      </c>
      <c r="G10">
        <f t="shared" si="1"/>
        <v>324</v>
      </c>
    </row>
    <row r="11" spans="1:7" ht="12.75">
      <c r="A11" s="6">
        <v>15</v>
      </c>
      <c r="B11">
        <f>MAX(Hoja2!I326:I360)</f>
        <v>4.280445862511913</v>
      </c>
      <c r="C11">
        <v>48266</v>
      </c>
      <c r="D11">
        <f t="shared" si="0"/>
        <v>4</v>
      </c>
      <c r="E11">
        <v>4</v>
      </c>
      <c r="F11">
        <f t="shared" si="2"/>
        <v>326</v>
      </c>
      <c r="G11">
        <f t="shared" si="1"/>
        <v>360</v>
      </c>
    </row>
    <row r="12" spans="1:7" ht="12.75">
      <c r="A12" s="6">
        <v>20</v>
      </c>
      <c r="B12">
        <f>MAX(Hoja2!I362:I396)</f>
        <v>4.373687206768615</v>
      </c>
      <c r="C12">
        <v>50941</v>
      </c>
      <c r="D12">
        <f t="shared" si="0"/>
        <v>4</v>
      </c>
      <c r="E12">
        <v>4</v>
      </c>
      <c r="F12">
        <f t="shared" si="2"/>
        <v>362</v>
      </c>
      <c r="G12">
        <f t="shared" si="1"/>
        <v>396</v>
      </c>
    </row>
    <row r="13" spans="1:7" ht="12.75">
      <c r="A13" s="6">
        <v>21</v>
      </c>
      <c r="B13">
        <f>MAX(Hoja2!I398:I432)</f>
        <v>4.284929405179026</v>
      </c>
      <c r="C13">
        <v>96466</v>
      </c>
      <c r="D13">
        <f t="shared" si="0"/>
        <v>4</v>
      </c>
      <c r="E13">
        <v>4</v>
      </c>
      <c r="F13">
        <f t="shared" si="2"/>
        <v>398</v>
      </c>
      <c r="G13">
        <f t="shared" si="1"/>
        <v>432</v>
      </c>
    </row>
    <row r="14" spans="1:7" ht="12.75">
      <c r="A14" s="6">
        <v>22</v>
      </c>
      <c r="B14">
        <f>MAX(Hoja2!I434:I468)</f>
        <v>5.341463414634147</v>
      </c>
      <c r="C14">
        <v>26650</v>
      </c>
      <c r="D14">
        <f t="shared" si="0"/>
        <v>5</v>
      </c>
      <c r="E14">
        <v>5</v>
      </c>
      <c r="F14">
        <f t="shared" si="2"/>
        <v>434</v>
      </c>
      <c r="G14">
        <f t="shared" si="1"/>
        <v>468</v>
      </c>
    </row>
    <row r="15" spans="1:7" ht="12.75">
      <c r="A15" s="6">
        <v>23</v>
      </c>
      <c r="B15">
        <f>MAX(Hoja2!I470:I504)</f>
        <v>4.535340676371284</v>
      </c>
      <c r="C15">
        <v>90335</v>
      </c>
      <c r="D15">
        <f t="shared" si="0"/>
        <v>5</v>
      </c>
      <c r="E15">
        <v>5</v>
      </c>
      <c r="F15">
        <f t="shared" si="2"/>
        <v>470</v>
      </c>
      <c r="G15">
        <f t="shared" si="1"/>
        <v>504</v>
      </c>
    </row>
    <row r="16" spans="1:7" ht="12.75">
      <c r="A16" s="6">
        <v>24</v>
      </c>
      <c r="B16">
        <f>MAX(Hoja2!I506:I540)</f>
        <v>4.135977914285423</v>
      </c>
      <c r="C16">
        <v>98163</v>
      </c>
      <c r="D16">
        <f t="shared" si="0"/>
        <v>4</v>
      </c>
      <c r="E16">
        <v>4</v>
      </c>
      <c r="F16">
        <f t="shared" si="2"/>
        <v>506</v>
      </c>
      <c r="G16">
        <f t="shared" si="1"/>
        <v>540</v>
      </c>
    </row>
    <row r="17" spans="1:7" ht="12.75">
      <c r="A17" s="6">
        <v>25</v>
      </c>
      <c r="B17">
        <f>MAX(Hoja2!I542:I576)</f>
        <v>4.914633303380107</v>
      </c>
      <c r="C17">
        <v>115736</v>
      </c>
      <c r="D17">
        <f t="shared" si="0"/>
        <v>5</v>
      </c>
      <c r="E17">
        <v>5</v>
      </c>
      <c r="F17">
        <f t="shared" si="2"/>
        <v>542</v>
      </c>
      <c r="G17">
        <f t="shared" si="1"/>
        <v>576</v>
      </c>
    </row>
    <row r="18" spans="1:7" ht="12.75">
      <c r="A18" s="6">
        <v>26</v>
      </c>
      <c r="B18">
        <f>MAX(Hoja2!I578:I612)</f>
        <v>4.9435836214257876</v>
      </c>
      <c r="C18">
        <v>120621</v>
      </c>
      <c r="D18">
        <f t="shared" si="0"/>
        <v>5</v>
      </c>
      <c r="E18">
        <v>5</v>
      </c>
      <c r="F18">
        <f t="shared" si="2"/>
        <v>578</v>
      </c>
      <c r="G18">
        <f t="shared" si="1"/>
        <v>612</v>
      </c>
    </row>
    <row r="19" spans="1:7" ht="12.75">
      <c r="A19" s="6">
        <v>27</v>
      </c>
      <c r="B19">
        <f>MAX(Hoja2!I614:I648)</f>
        <v>4.155937789679679</v>
      </c>
      <c r="C19">
        <v>126217</v>
      </c>
      <c r="D19">
        <f t="shared" si="0"/>
        <v>4</v>
      </c>
      <c r="E19">
        <v>4</v>
      </c>
      <c r="F19">
        <f t="shared" si="2"/>
        <v>614</v>
      </c>
      <c r="G19">
        <f t="shared" si="1"/>
        <v>648</v>
      </c>
    </row>
    <row r="20" spans="1:7" ht="12.75">
      <c r="A20" s="6">
        <v>30</v>
      </c>
      <c r="B20">
        <f>MAX(Hoja2!I650:I684)</f>
        <v>3.8684643725013714</v>
      </c>
      <c r="C20">
        <v>38271</v>
      </c>
      <c r="D20">
        <f t="shared" si="0"/>
        <v>4</v>
      </c>
      <c r="E20">
        <v>4</v>
      </c>
      <c r="F20">
        <f t="shared" si="2"/>
        <v>650</v>
      </c>
      <c r="G20">
        <f t="shared" si="1"/>
        <v>684</v>
      </c>
    </row>
    <row r="21" spans="1:7" ht="12.75">
      <c r="A21" s="6">
        <v>31</v>
      </c>
      <c r="B21">
        <f>MAX(Hoja2!I686:I720)</f>
        <v>4.84582049547857</v>
      </c>
      <c r="C21">
        <v>39921</v>
      </c>
      <c r="D21">
        <f t="shared" si="0"/>
        <v>5</v>
      </c>
      <c r="E21">
        <v>5</v>
      </c>
      <c r="F21">
        <f t="shared" si="2"/>
        <v>686</v>
      </c>
      <c r="G21">
        <f t="shared" si="1"/>
        <v>720</v>
      </c>
    </row>
    <row r="22" spans="1:7" ht="12.75">
      <c r="A22" s="6">
        <v>32</v>
      </c>
      <c r="B22">
        <f>MAX(Hoja2!I722:I756)</f>
        <v>4.220712083615309</v>
      </c>
      <c r="C22">
        <v>106392</v>
      </c>
      <c r="D22">
        <f t="shared" si="0"/>
        <v>4</v>
      </c>
      <c r="E22">
        <v>4</v>
      </c>
      <c r="F22">
        <f t="shared" si="2"/>
        <v>722</v>
      </c>
      <c r="G22">
        <f t="shared" si="1"/>
        <v>756</v>
      </c>
    </row>
    <row r="23" spans="1:7" ht="12.75">
      <c r="A23" s="6">
        <v>33</v>
      </c>
      <c r="B23">
        <f>MAX(Hoja2!I758:I792)</f>
        <v>5.197270007479432</v>
      </c>
      <c r="C23">
        <v>53480</v>
      </c>
      <c r="D23">
        <f t="shared" si="0"/>
        <v>5</v>
      </c>
      <c r="E23">
        <v>5</v>
      </c>
      <c r="F23">
        <f t="shared" si="2"/>
        <v>758</v>
      </c>
      <c r="G23">
        <f t="shared" si="1"/>
        <v>792</v>
      </c>
    </row>
    <row r="24" spans="1:7" ht="12.75">
      <c r="A24" s="6">
        <v>34</v>
      </c>
      <c r="B24">
        <f>MAX(Hoja2!I794:I828)</f>
        <v>4.8228091392044234</v>
      </c>
      <c r="C24">
        <v>92612</v>
      </c>
      <c r="D24">
        <f t="shared" si="0"/>
        <v>5</v>
      </c>
      <c r="E24">
        <v>5</v>
      </c>
      <c r="F24">
        <f t="shared" si="2"/>
        <v>794</v>
      </c>
      <c r="G24">
        <f t="shared" si="1"/>
        <v>828</v>
      </c>
    </row>
    <row r="25" spans="1:7" ht="12.75">
      <c r="A25" s="6">
        <v>36</v>
      </c>
      <c r="B25">
        <f>MAX(Hoja2!I830:I864)</f>
        <v>6.99008525181207</v>
      </c>
      <c r="C25">
        <v>53254</v>
      </c>
      <c r="D25">
        <f t="shared" si="0"/>
        <v>7</v>
      </c>
      <c r="E25">
        <v>7</v>
      </c>
      <c r="F25">
        <f t="shared" si="2"/>
        <v>830</v>
      </c>
      <c r="G25">
        <f t="shared" si="1"/>
        <v>864</v>
      </c>
    </row>
    <row r="26" spans="1:7" ht="12.75">
      <c r="A26" s="6">
        <v>40</v>
      </c>
      <c r="B26">
        <f>MAX(Hoja2!I866:I900)</f>
        <v>4.554609713460515</v>
      </c>
      <c r="C26">
        <v>26314</v>
      </c>
      <c r="D26">
        <f t="shared" si="0"/>
        <v>5</v>
      </c>
      <c r="E26">
        <v>5</v>
      </c>
      <c r="F26">
        <f t="shared" si="2"/>
        <v>866</v>
      </c>
      <c r="G26">
        <f t="shared" si="1"/>
        <v>900</v>
      </c>
    </row>
    <row r="27" spans="1:7" ht="12.75">
      <c r="A27" s="6">
        <v>41</v>
      </c>
      <c r="B27">
        <f>MAX(Hoja2!I902:I936)</f>
        <v>4.562973608570682</v>
      </c>
      <c r="C27">
        <v>30616</v>
      </c>
      <c r="D27">
        <f t="shared" si="0"/>
        <v>5</v>
      </c>
      <c r="E27">
        <v>5</v>
      </c>
      <c r="F27">
        <f t="shared" si="2"/>
        <v>902</v>
      </c>
      <c r="G27">
        <f t="shared" si="1"/>
        <v>936</v>
      </c>
    </row>
    <row r="28" spans="1:7" ht="12.75">
      <c r="A28" s="6">
        <v>42</v>
      </c>
      <c r="B28">
        <f>MAX(Hoja2!I938:I972)</f>
        <v>4.223068245910886</v>
      </c>
      <c r="C28">
        <v>21276</v>
      </c>
      <c r="D28">
        <f t="shared" si="0"/>
        <v>4</v>
      </c>
      <c r="E28">
        <v>4</v>
      </c>
      <c r="F28">
        <f t="shared" si="2"/>
        <v>938</v>
      </c>
      <c r="G28">
        <f t="shared" si="1"/>
        <v>972</v>
      </c>
    </row>
    <row r="29" spans="1:7" ht="12.75">
      <c r="A29" s="6">
        <v>43</v>
      </c>
      <c r="B29">
        <f>MAX(Hoja2!I974:I1008)</f>
        <v>4.570091570158901</v>
      </c>
      <c r="C29">
        <v>29704</v>
      </c>
      <c r="D29">
        <f t="shared" si="0"/>
        <v>5</v>
      </c>
      <c r="E29">
        <v>5</v>
      </c>
      <c r="F29">
        <f t="shared" si="2"/>
        <v>974</v>
      </c>
      <c r="G29">
        <f t="shared" si="1"/>
        <v>1008</v>
      </c>
    </row>
    <row r="30" spans="1:7" ht="12.75">
      <c r="A30" s="6">
        <v>52</v>
      </c>
      <c r="B30">
        <f>MAX(Hoja2!I1010:I1044)</f>
        <v>4.677252904557409</v>
      </c>
      <c r="C30">
        <v>30039</v>
      </c>
      <c r="D30">
        <f t="shared" si="0"/>
        <v>5</v>
      </c>
      <c r="E30">
        <v>5</v>
      </c>
      <c r="F30">
        <f t="shared" si="2"/>
        <v>1010</v>
      </c>
      <c r="G30">
        <f t="shared" si="1"/>
        <v>1044</v>
      </c>
    </row>
    <row r="31" spans="1:7" ht="12.75">
      <c r="A31" s="6">
        <v>55</v>
      </c>
      <c r="B31">
        <f>MAX(Hoja2!I1046:I1080)</f>
        <v>3.9966938623153627</v>
      </c>
      <c r="C31">
        <v>37506</v>
      </c>
      <c r="D31">
        <f t="shared" si="0"/>
        <v>4</v>
      </c>
      <c r="E31">
        <v>4</v>
      </c>
      <c r="F31">
        <f t="shared" si="2"/>
        <v>1046</v>
      </c>
      <c r="G31">
        <f t="shared" si="1"/>
        <v>1080</v>
      </c>
    </row>
    <row r="32" spans="1:7" ht="12.75">
      <c r="A32" s="6" t="s">
        <v>33</v>
      </c>
      <c r="B32">
        <f>MAX(Hoja2!I1082:I1109)</f>
        <v>4.880176826430898</v>
      </c>
      <c r="C32">
        <v>8596</v>
      </c>
      <c r="D32">
        <f t="shared" si="0"/>
        <v>5</v>
      </c>
      <c r="E32">
        <v>5</v>
      </c>
      <c r="F32">
        <f t="shared" si="2"/>
        <v>1082</v>
      </c>
      <c r="G32">
        <v>1109</v>
      </c>
    </row>
    <row r="33" spans="1:7" ht="12.75">
      <c r="A33" s="6" t="s">
        <v>34</v>
      </c>
      <c r="B33">
        <f>MAX(Hoja2!I1111:I1138)</f>
        <v>6.039473684210526</v>
      </c>
      <c r="C33">
        <v>15200</v>
      </c>
      <c r="D33">
        <f t="shared" si="0"/>
        <v>6</v>
      </c>
      <c r="E33">
        <v>6</v>
      </c>
      <c r="F33">
        <v>1111</v>
      </c>
      <c r="G33">
        <v>1138</v>
      </c>
    </row>
    <row r="34" spans="1:7" ht="12.75">
      <c r="A34" s="6" t="s">
        <v>35</v>
      </c>
      <c r="B34">
        <f>MAX(Hoja2!I1140:I1174)</f>
        <v>6.169272603670972</v>
      </c>
      <c r="C34">
        <v>8826</v>
      </c>
      <c r="D34">
        <f t="shared" si="0"/>
        <v>6</v>
      </c>
      <c r="E34">
        <v>6</v>
      </c>
      <c r="F34">
        <v>1140</v>
      </c>
      <c r="G34">
        <f t="shared" si="1"/>
        <v>1174</v>
      </c>
    </row>
    <row r="35" spans="1:7" ht="12.75">
      <c r="A35" s="6" t="s">
        <v>37</v>
      </c>
      <c r="B35">
        <f>MAX(Hoja2!I1176:I1210)</f>
        <v>4.825963078245558</v>
      </c>
      <c r="C35">
        <v>144251</v>
      </c>
      <c r="D35">
        <f t="shared" si="0"/>
        <v>5</v>
      </c>
      <c r="E35">
        <v>5</v>
      </c>
      <c r="F35">
        <f t="shared" si="2"/>
        <v>1176</v>
      </c>
      <c r="G35">
        <f t="shared" si="1"/>
        <v>1210</v>
      </c>
    </row>
    <row r="36" spans="1:7" ht="12.75">
      <c r="A36" s="6" t="s">
        <v>38</v>
      </c>
      <c r="B36">
        <f>MAX(Hoja2!I1212:I1246)</f>
        <v>4.9643664860884655</v>
      </c>
      <c r="C36">
        <v>152104</v>
      </c>
      <c r="D36">
        <f t="shared" si="0"/>
        <v>5</v>
      </c>
      <c r="E36">
        <v>5</v>
      </c>
      <c r="F36">
        <f t="shared" si="2"/>
        <v>1212</v>
      </c>
      <c r="G36">
        <f t="shared" si="1"/>
        <v>1246</v>
      </c>
    </row>
    <row r="37" spans="1:7" ht="12.75">
      <c r="A37" s="6" t="s">
        <v>39</v>
      </c>
      <c r="B37">
        <f>MAX(Hoja2!I1248:I1282)</f>
        <v>4.879654882765916</v>
      </c>
      <c r="C37">
        <v>96431</v>
      </c>
      <c r="D37">
        <f t="shared" si="0"/>
        <v>5</v>
      </c>
      <c r="E37">
        <v>5</v>
      </c>
      <c r="F37">
        <f t="shared" si="2"/>
        <v>1248</v>
      </c>
      <c r="G37">
        <f t="shared" si="1"/>
        <v>1282</v>
      </c>
    </row>
    <row r="38" spans="1:7" ht="12.75">
      <c r="A38" s="6" t="s">
        <v>40</v>
      </c>
      <c r="B38">
        <f>MAX(Hoja2!I1284:I1318)</f>
        <v>4.792212472121312</v>
      </c>
      <c r="C38">
        <v>102677</v>
      </c>
      <c r="D38">
        <f t="shared" si="0"/>
        <v>5</v>
      </c>
      <c r="E38">
        <v>5</v>
      </c>
      <c r="F38">
        <f t="shared" si="2"/>
        <v>1284</v>
      </c>
      <c r="G38">
        <f t="shared" si="1"/>
        <v>1318</v>
      </c>
    </row>
    <row r="39" spans="2:3" ht="12.75">
      <c r="B39">
        <f>MAX(B2:B38)</f>
        <v>6.99008525181207</v>
      </c>
      <c r="C39">
        <v>2998953</v>
      </c>
    </row>
  </sheetData>
  <printOptions/>
  <pageMargins left="0.75" right="0.75" top="1" bottom="1" header="0" footer="0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3" sqref="A1:IV16384"/>
    </sheetView>
  </sheetViews>
  <sheetFormatPr defaultColWidth="11.421875" defaultRowHeight="12.75"/>
  <sheetData/>
  <printOptions/>
  <pageMargins left="0.75" right="0.75" top="1" bottom="1" header="0" footer="0"/>
  <pageSetup horizontalDpi="360" verticalDpi="36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3" sqref="A1:IV16384"/>
    </sheetView>
  </sheetViews>
  <sheetFormatPr defaultColWidth="11.421875" defaultRowHeight="12.75"/>
  <sheetData/>
  <printOptions/>
  <pageMargins left="0.75" right="0.75" top="1" bottom="1" header="0" footer="0"/>
  <pageSetup horizontalDpi="360" verticalDpi="36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3" sqref="A1:IV16384"/>
    </sheetView>
  </sheetViews>
  <sheetFormatPr defaultColWidth="11.421875" defaultRowHeight="12.75"/>
  <sheetData/>
  <printOptions/>
  <pageMargins left="0.75" right="0.75" top="1" bottom="1" header="0" footer="0"/>
  <pageSetup horizontalDpi="360" verticalDpi="36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4">
      <selection activeCell="A43" sqref="A1:IV16384"/>
    </sheetView>
  </sheetViews>
  <sheetFormatPr defaultColWidth="11.421875" defaultRowHeight="12.75"/>
  <sheetData/>
  <printOptions/>
  <pageMargins left="0.75" right="0.75" top="1" bottom="1" header="0" footer="0"/>
  <pageSetup horizontalDpi="360" verticalDpi="36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3">
      <selection activeCell="A43" sqref="A1:IV16384"/>
    </sheetView>
  </sheetViews>
  <sheetFormatPr defaultColWidth="11.421875" defaultRowHeight="12.75"/>
  <sheetData/>
  <printOptions/>
  <pageMargins left="0.75" right="0.75" top="1" bottom="1" header="0" footer="0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Virgi</cp:lastModifiedBy>
  <cp:lastPrinted>2005-12-29T12:20:01Z</cp:lastPrinted>
  <dcterms:created xsi:type="dcterms:W3CDTF">1996-11-27T10:00:04Z</dcterms:created>
  <dcterms:modified xsi:type="dcterms:W3CDTF">2005-08-09T09:20:14Z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